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houlihan\Desktop\SSRH documents\Operational docs for Grant\"/>
    </mc:Choice>
  </mc:AlternateContent>
  <workbookProtection workbookAlgorithmName="SHA-512" workbookHashValue="DWtcbx3PcNBBaSouVYRR2Tt21gdzypjzWFGRradh+kCK+paRV49BwIhcYxvJQyjTwWQdOw9cBIyycgesAlHxvA==" workbookSaltValue="/wVgQ7XPXUK7R9KsGRMnhA==" workbookSpinCount="100000" lockStructure="1"/>
  <bookViews>
    <workbookView xWindow="2340" yWindow="0" windowWidth="16215" windowHeight="7620"/>
  </bookViews>
  <sheets>
    <sheet name="TAF" sheetId="11" r:id="rId1"/>
    <sheet name="Sheet2" sheetId="13" state="hidden" r:id="rId2"/>
    <sheet name="Sheet1" sheetId="12" state="hidden" r:id="rId3"/>
    <sheet name="Sheet3" sheetId="14" state="hidden" r:id="rId4"/>
  </sheets>
  <definedNames>
    <definedName name="Building">Sheet1!$D$2:$D$9</definedName>
    <definedName name="Structure">Sheet1!$D$1:$D$11</definedName>
    <definedName name="Subsector">Sheet1!$R$2:$R$25</definedName>
    <definedName name="YesNo">Sheet1!$A$1:$A$3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384" i="11" l="1"/>
  <c r="B364" i="11" l="1"/>
  <c r="G367" i="11"/>
  <c r="G261" i="11"/>
  <c r="B351" i="11" l="1"/>
  <c r="I261" i="11" l="1"/>
  <c r="I309" i="11" l="1"/>
  <c r="I308" i="11"/>
  <c r="I263" i="11" l="1"/>
  <c r="I265" i="11" l="1"/>
  <c r="I268" i="11" s="1"/>
  <c r="B273" i="11"/>
  <c r="G263" i="11"/>
  <c r="B259" i="11"/>
  <c r="B279" i="11"/>
  <c r="G265" i="11" l="1"/>
  <c r="G268" i="11" s="1"/>
  <c r="G277" i="11" s="1"/>
  <c r="I310" i="11" l="1"/>
  <c r="I311" i="11"/>
  <c r="E336" i="11" l="1"/>
  <c r="E338" i="11"/>
  <c r="E337" i="11"/>
  <c r="D338" i="11"/>
  <c r="D337" i="11"/>
  <c r="D336" i="11"/>
  <c r="E339" i="11" l="1"/>
  <c r="E340" i="11" s="1"/>
  <c r="H281" i="11" l="1"/>
  <c r="A5" i="13"/>
  <c r="A394" i="11"/>
  <c r="I202" i="11" l="1"/>
  <c r="I205" i="11" s="1"/>
  <c r="H202" i="11" l="1"/>
  <c r="H205" i="11" s="1"/>
</calcChain>
</file>

<file path=xl/comments1.xml><?xml version="1.0" encoding="utf-8"?>
<comments xmlns="http://schemas.openxmlformats.org/spreadsheetml/2006/main">
  <authors>
    <author>Neary Denis</author>
    <author>Tom OCallaghan</author>
    <author>Sussman Tom</author>
  </authors>
  <commentList>
    <comment ref="H62" authorId="0" shapeId="0">
      <text>
        <r>
          <rPr>
            <b/>
            <sz val="9"/>
            <color indexed="81"/>
            <rFont val="Tahoma"/>
            <family val="2"/>
          </rPr>
          <t>SEAI:</t>
        </r>
        <r>
          <rPr>
            <sz val="9"/>
            <color indexed="81"/>
            <rFont val="Tahoma"/>
            <family val="2"/>
          </rPr>
          <t xml:space="preserve"> Each applicant must submit a diagram of their Heating System or proposed heating system. The diagram should identify (1) each heat source connected to the heating system, (2) the heat pump and Related Ancillary Equipment for which grant funding is sought, (3) each Eligible Building and Eligible Space (4) the metering equipment; and (5) any other information required to give a full understanding of the heating system and heat use. 
</t>
        </r>
      </text>
    </comment>
    <comment ref="H76" authorId="0" shapeId="0">
      <text>
        <r>
          <rPr>
            <b/>
            <sz val="9"/>
            <color indexed="81"/>
            <rFont val="Tahoma"/>
            <family val="2"/>
          </rPr>
          <t xml:space="preserve">SEAI: </t>
        </r>
        <r>
          <rPr>
            <sz val="9"/>
            <color indexed="81"/>
            <rFont val="Tahoma"/>
            <family val="2"/>
          </rPr>
          <t xml:space="preserve">Please select the type of structure that will benefit from the heat generating equipment, from the drop down menu.  Only Eligible Spaces in Eligible Buildings  will receive funding.  If you are not sure if you meet the Eligible Space and/or Eligible Building eligibility criteria please contact the SSRH Team. 
</t>
        </r>
      </text>
    </comment>
    <comment ref="H78" authorId="0" shapeId="0">
      <text>
        <r>
          <rPr>
            <b/>
            <sz val="9"/>
            <color indexed="81"/>
            <rFont val="Tahoma"/>
            <family val="2"/>
          </rPr>
          <t xml:space="preserve">SEAI: </t>
        </r>
        <r>
          <rPr>
            <sz val="9"/>
            <color indexed="81"/>
            <rFont val="Tahoma"/>
            <family val="2"/>
          </rPr>
          <t>Please insert the area of the Eligible Space that will benefit from the Eligible Heat in metres squared.</t>
        </r>
      </text>
    </comment>
    <comment ref="H79" authorId="0" shapeId="0">
      <text>
        <r>
          <rPr>
            <b/>
            <sz val="9"/>
            <color indexed="81"/>
            <rFont val="Tahoma"/>
            <family val="2"/>
          </rPr>
          <t xml:space="preserve">SEAI: </t>
        </r>
        <r>
          <rPr>
            <sz val="9"/>
            <color indexed="81"/>
            <rFont val="Tahoma"/>
            <family val="2"/>
          </rPr>
          <t xml:space="preserve">This question is only relevant to a new heat sources in buildings where a replacement or supplemental heat sources is not being requested.
If you are installing a new heat source in a new building, please insert the cost of a fossil fuel equivalent heat source in the space provided in the Technical Assessment Form (inclusive of VAT).  The fossil fuel equivalent should have an equivalent heat output to the heat pump for which you are seeking grant funding.
</t>
        </r>
      </text>
    </comment>
    <comment ref="H81" authorId="0" shapeId="0">
      <text>
        <r>
          <rPr>
            <b/>
            <sz val="9"/>
            <color indexed="81"/>
            <rFont val="Tahoma"/>
            <family val="2"/>
          </rPr>
          <t xml:space="preserve">SEAI: </t>
        </r>
        <r>
          <rPr>
            <sz val="9"/>
            <color indexed="81"/>
            <rFont val="Tahoma"/>
            <family val="2"/>
          </rPr>
          <t>Please select “yes” or “no” from the dropdown menu, to indicate whether or not the heat pump will replace an existing fossil fuel heat source</t>
        </r>
      </text>
    </comment>
    <comment ref="B83" authorId="0" shapeId="0">
      <text>
        <r>
          <rPr>
            <b/>
            <sz val="9"/>
            <color indexed="81"/>
            <rFont val="Tahoma"/>
            <family val="2"/>
          </rPr>
          <t xml:space="preserve">SEAI: </t>
        </r>
        <r>
          <rPr>
            <sz val="9"/>
            <color indexed="81"/>
            <rFont val="Tahoma"/>
            <family val="2"/>
          </rPr>
          <t xml:space="preserve">If you have selected “yes” to confirm that you are replacing an existing fossil fuel heat source, please provide (1) the make (2) the model (3) the heat output capacity and (4) the fuel type in the space provided.
</t>
        </r>
      </text>
    </comment>
    <comment ref="H89" authorId="0" shapeId="0">
      <text>
        <r>
          <rPr>
            <b/>
            <sz val="9"/>
            <color indexed="81"/>
            <rFont val="Tahoma"/>
            <family val="2"/>
          </rPr>
          <t>SEAI:</t>
        </r>
        <r>
          <rPr>
            <sz val="9"/>
            <color indexed="81"/>
            <rFont val="Tahoma"/>
            <family val="2"/>
          </rPr>
          <t xml:space="preserve">
Please select “yes” or “no” to indicate whether or not the heat pump will be installed in an Eligible Building that has yet to be constructed or is a recently built Eligible Building that has not yet been fitted with a heating system.</t>
        </r>
      </text>
    </comment>
    <comment ref="B94" authorId="0" shapeId="0">
      <text>
        <r>
          <rPr>
            <b/>
            <sz val="9"/>
            <color indexed="81"/>
            <rFont val="Tahoma"/>
            <family val="2"/>
          </rPr>
          <t xml:space="preserve">SEAI: 
</t>
        </r>
        <r>
          <rPr>
            <sz val="9"/>
            <color indexed="81"/>
            <rFont val="Tahoma"/>
            <family val="2"/>
          </rPr>
          <t>Our intention with this question is to find out if: 
1. If the equipment that heated the structure previously was fuelled by a renewable heat source. 
2. Is being converted from a use that didn’t require any heating i.e. (dry storage warehouse)  to a heated warehouse for furniture etc.</t>
        </r>
        <r>
          <rPr>
            <b/>
            <sz val="9"/>
            <color indexed="81"/>
            <rFont val="Tahoma"/>
            <family val="2"/>
          </rPr>
          <t xml:space="preserve">
</t>
        </r>
      </text>
    </comment>
    <comment ref="B101" authorId="0" shapeId="0">
      <text>
        <r>
          <rPr>
            <b/>
            <sz val="9"/>
            <color indexed="81"/>
            <rFont val="Tahoma"/>
            <family val="2"/>
          </rPr>
          <t xml:space="preserve">SEAI: </t>
        </r>
        <r>
          <rPr>
            <sz val="9"/>
            <color indexed="81"/>
            <rFont val="Tahoma"/>
            <family val="2"/>
          </rPr>
          <t xml:space="preserve">Please select one or more of the Eligible Purpose that the heat generated by the heat pump will be used for.  Please bear in mind, when completing this section of the Technical Assessment Form that the heat used for the Eligible Purpose must be Eligible Heat.  If the heat being used for any of purposes outlined below is not Eligible Heat, the Eligible Purpose should not be selected.
The options available are (1) Space Heating (2) Water Heating (3) Process Heating.
For more information on Space Heating, Water Heating, Process Heating and Useful Heat, please consult the Grant Scheme Operating Rules and Guidelines.
</t>
        </r>
      </text>
    </comment>
    <comment ref="H106" authorId="0" shapeId="0">
      <text>
        <r>
          <rPr>
            <b/>
            <sz val="9"/>
            <color indexed="81"/>
            <rFont val="Tahoma"/>
            <family val="2"/>
          </rPr>
          <t xml:space="preserve">SEAI: </t>
        </r>
        <r>
          <rPr>
            <sz val="9"/>
            <color indexed="81"/>
            <rFont val="Tahoma"/>
            <family val="2"/>
          </rPr>
          <t xml:space="preserve">Please advise SEAI whether a backup or additional heat source will be operated, by selecting “yes” or “no” from the drop down menu.
If a back-up or additional heat source will be connected to the heating system that the heat pump is connected to, please provide the (1) make (2) model (3) heat output capacity and (4) fuel type for each such heat source in the space provided at A,B and C in section 11.  If further heat sources are connected to heating system and there is not enough space in Section 11 to allow you to insert the relevant information, please submit with an annex with this information together with the Technical Assessment Form.
</t>
        </r>
      </text>
    </comment>
    <comment ref="B109" authorId="0" shapeId="0">
      <text>
        <r>
          <rPr>
            <b/>
            <sz val="9"/>
            <color indexed="81"/>
            <rFont val="Tahoma"/>
            <family val="2"/>
          </rPr>
          <t>SEAI:</t>
        </r>
        <r>
          <rPr>
            <sz val="9"/>
            <color indexed="81"/>
            <rFont val="Tahoma"/>
            <family val="2"/>
          </rPr>
          <t xml:space="preserve">
Please insert the make, model, % efficiency, heat output Capacity and fuel type of any other heat sources that will be used in parallel or as a back up.</t>
        </r>
      </text>
    </comment>
    <comment ref="H115" authorId="0" shapeId="0">
      <text>
        <r>
          <rPr>
            <b/>
            <sz val="9"/>
            <color indexed="81"/>
            <rFont val="Tahoma"/>
            <family val="2"/>
          </rPr>
          <t xml:space="preserve">SEAI: </t>
        </r>
        <r>
          <rPr>
            <sz val="9"/>
            <color indexed="81"/>
            <rFont val="Tahoma"/>
            <family val="2"/>
          </rPr>
          <t>Please advise whether or not you intend to supply Eligible Heat to more than one Eligible Building, by selecting you or no from the drop down menu.</t>
        </r>
      </text>
    </comment>
    <comment ref="B118" authorId="0" shapeId="0">
      <text>
        <r>
          <rPr>
            <b/>
            <sz val="9"/>
            <color indexed="81"/>
            <rFont val="Tahoma"/>
            <family val="2"/>
          </rPr>
          <t xml:space="preserve">SEAI: </t>
        </r>
        <r>
          <rPr>
            <sz val="9"/>
            <color indexed="81"/>
            <rFont val="Tahoma"/>
            <family val="2"/>
          </rPr>
          <t xml:space="preserve">If you select “no” in response to question 12 to indicate that Eligible Heat will be supplied to one Eligible Building only, please provide a brief description of the Eligible Building, which will receive the benefit of Eligible Heat.  An example of a suitable response would be “Office Building”.   Please bear in mind that domestic heat use, other than in connection with a District Heating Scheme, will not be eligible to receive grant funding.  </t>
        </r>
      </text>
    </comment>
    <comment ref="B124" authorId="0" shapeId="0">
      <text>
        <r>
          <rPr>
            <b/>
            <sz val="9"/>
            <color indexed="81"/>
            <rFont val="Tahoma"/>
            <family val="2"/>
          </rPr>
          <t xml:space="preserve">SEAI: </t>
        </r>
        <r>
          <rPr>
            <sz val="9"/>
            <color indexed="81"/>
            <rFont val="Tahoma"/>
            <family val="2"/>
          </rPr>
          <t>If you select “yes” in response to question 12 to indicate that Eligible Heat will be supplied to more than one Eligible Building, please provide a brief description of each Eligible Building’s, that will receive Eligible Heat, use.  An example of a suitable response is “Building One - Office Building (heat pump located in Building One)”  “ Building Two – Doctors’ Surgery” .   Please bear in mind that domestic heat use, other than in connection with a District Heating Scheme, will not be eligible to receive grant funding.  
If there is more than one Eligible Building or Eligible Space benefitting from Eligible Heat, please provide the location of each Eligible Building and ensure that is labelled correctly on a site map.</t>
        </r>
      </text>
    </comment>
    <comment ref="H128" authorId="0" shapeId="0">
      <text>
        <r>
          <rPr>
            <b/>
            <sz val="9"/>
            <color indexed="81"/>
            <rFont val="Tahoma"/>
            <family val="2"/>
          </rPr>
          <t>SEAI:</t>
        </r>
        <r>
          <rPr>
            <sz val="9"/>
            <color indexed="81"/>
            <rFont val="Tahoma"/>
            <family val="2"/>
          </rPr>
          <t xml:space="preserve">Select “yes” to indicate that each Eligible Building(s) is/are wholly enclosed.  Select “no” if each Eligible Building is not wholly enclosed.
</t>
        </r>
      </text>
    </comment>
    <comment ref="G154" authorId="0" shapeId="0">
      <text>
        <r>
          <rPr>
            <b/>
            <sz val="9"/>
            <color indexed="81"/>
            <rFont val="Tahoma"/>
            <family val="2"/>
          </rPr>
          <t>SEAI:</t>
        </r>
        <r>
          <rPr>
            <sz val="9"/>
            <color indexed="81"/>
            <rFont val="Tahoma"/>
            <family val="2"/>
          </rPr>
          <t xml:space="preserve">
Please insert the appropriate u-values (determined in accordance with Part L of the 2008 Building Regulations and displayed a BER Certificate and Advisory Report) in respect one of the buildings that you understand will be qualify as an Eligible Buildings.  If Eligible Heat is being supplied to more than one building, please provide an annex detailing the u-values for each building in the format provided below, identifying the location of each building. </t>
        </r>
      </text>
    </comment>
    <comment ref="H167" authorId="0" shapeId="0">
      <text>
        <r>
          <rPr>
            <b/>
            <sz val="9"/>
            <color indexed="81"/>
            <rFont val="Tahoma"/>
            <family val="2"/>
          </rPr>
          <t>SEAI:</t>
        </r>
        <r>
          <rPr>
            <sz val="9"/>
            <color indexed="81"/>
            <rFont val="Tahoma"/>
            <family val="2"/>
          </rPr>
          <t xml:space="preserve">
SCOP is available from the supplier or on the energy rating label.</t>
        </r>
      </text>
    </comment>
    <comment ref="G250" authorId="0" shapeId="0">
      <text>
        <r>
          <rPr>
            <b/>
            <sz val="9"/>
            <color indexed="81"/>
            <rFont val="Tahoma"/>
            <family val="2"/>
          </rPr>
          <t>SEAI:</t>
        </r>
        <r>
          <rPr>
            <sz val="9"/>
            <color indexed="81"/>
            <rFont val="Tahoma"/>
            <family val="2"/>
          </rPr>
          <t xml:space="preserve">
This is the main source of heat that you have been using to satisfy your heat demand up to this date. If you have more than one heat source using the same fuel type, you can combine and provide the total amount of that fuel type purchased.</t>
        </r>
      </text>
    </comment>
    <comment ref="I250" authorId="0" shapeId="0">
      <text>
        <r>
          <rPr>
            <b/>
            <sz val="9"/>
            <color indexed="81"/>
            <rFont val="Tahoma"/>
            <family val="2"/>
          </rPr>
          <t>SEAI:</t>
        </r>
        <r>
          <rPr>
            <sz val="9"/>
            <color indexed="81"/>
            <rFont val="Tahoma"/>
            <family val="2"/>
          </rPr>
          <t xml:space="preserve">
You may have a second heat source using a diferent fuel type. This is where you can enter that heat source.
</t>
        </r>
      </text>
    </comment>
    <comment ref="G270" authorId="0" shapeId="0">
      <text>
        <r>
          <rPr>
            <b/>
            <sz val="9"/>
            <color indexed="81"/>
            <rFont val="Tahoma"/>
            <family val="2"/>
          </rPr>
          <t>SEAI:</t>
        </r>
        <r>
          <rPr>
            <sz val="9"/>
            <color indexed="81"/>
            <rFont val="Tahoma"/>
            <family val="2"/>
          </rPr>
          <t xml:space="preserve">
Your eligible baseline of heat consumed, would increase if you intend to build an extension and increase the floor area of your current building.
Your eligible baseline of heat consumed, would decrease if you intended to replace single glazing with new triple glazing and/or other energy performance improvement actions. 
An estimate of the additional energy consumed or saved by these actions combined gives you your estimated increase or decrease in your eligible baseline.
</t>
        </r>
      </text>
    </comment>
    <comment ref="B281" authorId="1" shapeId="0">
      <text>
        <r>
          <rPr>
            <b/>
            <sz val="9"/>
            <color indexed="81"/>
            <rFont val="Tahoma"/>
            <family val="2"/>
          </rPr>
          <t>Tom OCallaghan:</t>
        </r>
        <r>
          <rPr>
            <sz val="9"/>
            <color indexed="81"/>
            <rFont val="Tahoma"/>
            <family val="2"/>
          </rPr>
          <t xml:space="preserve">
Suggest we ask for three things here:
1. Baseline Energy 2. Projected energy and 3. Avoided or saved energy.</t>
        </r>
      </text>
    </comment>
    <comment ref="B302" authorId="0" shapeId="0">
      <text>
        <r>
          <rPr>
            <b/>
            <sz val="9"/>
            <color indexed="81"/>
            <rFont val="Tahoma"/>
            <family val="2"/>
          </rPr>
          <t>SEAI:</t>
        </r>
        <r>
          <rPr>
            <sz val="9"/>
            <color indexed="81"/>
            <rFont val="Tahoma"/>
            <family val="2"/>
          </rPr>
          <t xml:space="preserve">
Energy performance improvement actions are clear and quantified improvement actions that will positively impact on the efficiency of the whole heating system. This could include improvements to the building fabric above the minimum required U-values. A low-cost energy performance improvement action could be achieved by simply getting a specialist to service your heat emitting equipment to improve its efficiency, or even by acting to lower your heat requirement by one degree. We want the applicant to list energy performance improvement actions and investigate the cost and effort required for each, compared to the benefit to heat energy efficiency they will bring.</t>
        </r>
      </text>
    </comment>
    <comment ref="H330" authorId="0" shapeId="0">
      <text>
        <r>
          <rPr>
            <b/>
            <sz val="9"/>
            <color indexed="81"/>
            <rFont val="Tahoma"/>
            <family val="2"/>
          </rPr>
          <t>SEAI:</t>
        </r>
        <r>
          <rPr>
            <sz val="9"/>
            <color indexed="81"/>
            <rFont val="Tahoma"/>
            <family val="2"/>
          </rPr>
          <t xml:space="preserve">
You may have data from sub-metering or we may just have estimates. You can work out that the other uses of fossil fuel on the system. </t>
        </r>
      </text>
    </comment>
    <comment ref="B354" authorId="0" shapeId="0">
      <text>
        <r>
          <rPr>
            <b/>
            <sz val="9"/>
            <color indexed="81"/>
            <rFont val="Tahoma"/>
            <family val="2"/>
          </rPr>
          <t>SEAI:</t>
        </r>
        <r>
          <rPr>
            <sz val="9"/>
            <color indexed="81"/>
            <rFont val="Tahoma"/>
            <family val="2"/>
          </rPr>
          <t xml:space="preserve">
Where available and appropriate, it is recommended that the proposed heat use compares favourably with benchmarks, best practice and/or key performance indicators appropriate to your application. A benchmark could be the amount of heat consumed, per unit output or unit area. Your businesses performance in this method of comparison should aim to rate as favourably as possible with similar industry participants, best practice and or key energy performance indicators. 
Applicants should ideally compare their own business where possible with identical businesses using identical equipment and producing identical amounts of product and seeing if they have used more or less energy to produce the same amount of product. In plain language if your business is squeezing oranges to make orange juice and your next-door neighbour has an identical factory using identical machines to make the same amount of orange juice per day, you can compare your key performance indicator which could be kWhs of energy consumed per litre of orange juice produced. 
In the absence of available published benchmarks that you feel are comparable to your business there are still options available. An applicant can find the closest relevant published benchmark and argue in their application why their business is different or at a disadvantage to the average competitor and make adjustments to your key performance indicator to more accurately compare it to a closely related benchmark. If you squeeze lemons instead of oranges for example, they require the same amount of handling and effort but produce 33% less juice so it could be argued that the same kWhs for one litre of orange juice is comparable to 670ml of lemon juice.
</t>
        </r>
      </text>
    </comment>
    <comment ref="G362" authorId="2" shapeId="0">
      <text>
        <r>
          <rPr>
            <b/>
            <sz val="9"/>
            <color indexed="81"/>
            <rFont val="Tahoma"/>
            <family val="2"/>
          </rPr>
          <t>SEAI:</t>
        </r>
        <r>
          <rPr>
            <sz val="9"/>
            <color indexed="81"/>
            <rFont val="Tahoma"/>
            <family val="2"/>
          </rPr>
          <t xml:space="preserve">
We want to know about benchmark for heat used in your industry. In the example in grey our KPI is meters squared per kWhs per year. We want you to insert here the quantity that applies to your business. If it is kWhs per meters squared, please insert the amount of floor area in square meters that you require to heat.
If your KPI is litres of orange juice sent to market, then here is where you would insert the number of litres that you shipped to market for the last year. </t>
        </r>
      </text>
    </comment>
    <comment ref="G364" authorId="0" shapeId="0">
      <text>
        <r>
          <rPr>
            <b/>
            <sz val="9"/>
            <color indexed="81"/>
            <rFont val="Tahoma"/>
            <family val="2"/>
          </rPr>
          <t>SEAI:</t>
        </r>
        <r>
          <rPr>
            <sz val="9"/>
            <color indexed="81"/>
            <rFont val="Tahoma"/>
            <family val="2"/>
          </rPr>
          <t xml:space="preserve">
By researching an industry benchmark, you can compare your business to other similar business in your industry. Most industries have completed research on the amount of energy that is used to complete various tasks, these are referred to as Key Performance Indicators. 
If your KPI is litres of orange juice sent to market, then here is where you would insert the published figure that you will compare your performance to (remember to identify if it refers to best or average KPI)
Best KPI 0,139 kWh/L orange juice product.
From “7FP EU Project SENSE. Harmonised Environmental Sustainability in the European food and drink chain. Deliverable D2.1: Life cycle assessment of orange juice. 2013”.
</t>
        </r>
      </text>
    </comment>
    <comment ref="B370" authorId="0" shapeId="0">
      <text>
        <r>
          <rPr>
            <b/>
            <sz val="9"/>
            <color indexed="81"/>
            <rFont val="Tahoma"/>
            <family val="2"/>
          </rPr>
          <t>SEAI:</t>
        </r>
        <r>
          <rPr>
            <sz val="9"/>
            <color indexed="81"/>
            <rFont val="Tahoma"/>
            <family val="2"/>
          </rPr>
          <t xml:space="preserve">
Please insert the tital of the paper or the report that you are using as a source for your industry energy consumption benchmarks.</t>
        </r>
      </text>
    </comment>
    <comment ref="B374" authorId="2" shapeId="0">
      <text>
        <r>
          <rPr>
            <b/>
            <sz val="9"/>
            <color indexed="81"/>
            <rFont val="Tahoma"/>
            <family val="2"/>
          </rPr>
          <t xml:space="preserve">SEAI:
</t>
        </r>
        <r>
          <rPr>
            <sz val="9"/>
            <color indexed="81"/>
            <rFont val="Tahoma"/>
            <family val="2"/>
          </rPr>
          <t xml:space="preserve">If your application is a unique or novel process for there is no credible benchmark, we need to know more about how you have calculated you heat load.
</t>
        </r>
      </text>
    </comment>
    <comment ref="B377" authorId="2" shapeId="0">
      <text>
        <r>
          <rPr>
            <b/>
            <sz val="9"/>
            <color indexed="81"/>
            <rFont val="Tahoma"/>
            <family val="2"/>
          </rPr>
          <t>SEAI:</t>
        </r>
        <r>
          <rPr>
            <sz val="9"/>
            <color indexed="81"/>
            <rFont val="Tahoma"/>
            <family val="2"/>
          </rPr>
          <t xml:space="preserve">
Beneficiaries must describe the situation without the aid, i.e. a situation that is referred to as the counterfactual scenario, or the alternative scenario or project. If the SSRH was not available and you were making the decision to install heat generating equipment what equipment or scenario would you invest in. 
Example one: My current fossil fuel boiler is still relatively young compared to the lifespan of the brand and it can with a normal service continue to satisfy my heat requirements for the foreseeable future. 
Example two: My current Fossil fuel boiler is near the end of its service life and I will either need to completely over haul it or replace it with a new boiler with the same heat output capacity.
</t>
        </r>
      </text>
    </comment>
  </commentList>
</comments>
</file>

<file path=xl/sharedStrings.xml><?xml version="1.0" encoding="utf-8"?>
<sst xmlns="http://schemas.openxmlformats.org/spreadsheetml/2006/main" count="311" uniqueCount="252">
  <si>
    <t>Total</t>
  </si>
  <si>
    <t>Percentage funding for eligible costs</t>
  </si>
  <si>
    <t>Funding Requested</t>
  </si>
  <si>
    <t>Grant requested</t>
  </si>
  <si>
    <t>VAT</t>
  </si>
  <si>
    <t>Question</t>
  </si>
  <si>
    <t>GENERAL INFORMATION</t>
  </si>
  <si>
    <t>Section</t>
  </si>
  <si>
    <t xml:space="preserve">What type of heat energy measurement tools do you use? </t>
  </si>
  <si>
    <t>Heat pump system</t>
  </si>
  <si>
    <t>External labour</t>
  </si>
  <si>
    <t>External project management</t>
  </si>
  <si>
    <t>Service/cost Item</t>
  </si>
  <si>
    <t>Demonstrate that you have access to the necessary expertise to design the energy management plan? (did you use an energy efficiency professional or in-house expertise?)</t>
  </si>
  <si>
    <t>Select how the heat generated by your installation will be used from the dropdown menu. All three options can be applicable.</t>
  </si>
  <si>
    <t>If you are not replacing an existing heat source, is this a new building?</t>
  </si>
  <si>
    <t>fuel type</t>
  </si>
  <si>
    <t>Make</t>
  </si>
  <si>
    <t>Model</t>
  </si>
  <si>
    <t>Fabric elements</t>
  </si>
  <si>
    <t>Area weighted average elemental U-Values (Um)</t>
  </si>
  <si>
    <t>Insulation at ceiling</t>
  </si>
  <si>
    <t>Vehicle access and similar large doors</t>
  </si>
  <si>
    <t>Insulation at slope</t>
  </si>
  <si>
    <t>Flat roof</t>
  </si>
  <si>
    <t>Walls</t>
  </si>
  <si>
    <t>Yes</t>
  </si>
  <si>
    <t>No</t>
  </si>
  <si>
    <t>How do you manage your energy?</t>
  </si>
  <si>
    <t xml:space="preserve">If YES please include the make, model, capacity and fuel types of the existing heating source. </t>
  </si>
  <si>
    <t xml:space="preserve">1. Please download and complete this excel form as part of your application to the Support Scheme for Renewable Heat.  </t>
  </si>
  <si>
    <t>Space Heating</t>
  </si>
  <si>
    <t>Water Heating</t>
  </si>
  <si>
    <t>Process Heating</t>
  </si>
  <si>
    <t>Question Number</t>
  </si>
  <si>
    <t>PROJECT COSTS</t>
  </si>
  <si>
    <t>Your Value</t>
  </si>
  <si>
    <t>Carry out an energy efficiency evaluation.</t>
  </si>
  <si>
    <t>22A</t>
  </si>
  <si>
    <t>22B</t>
  </si>
  <si>
    <t>22C</t>
  </si>
  <si>
    <t>23A</t>
  </si>
  <si>
    <t>23B</t>
  </si>
  <si>
    <t>Date</t>
  </si>
  <si>
    <t>Please Select</t>
  </si>
  <si>
    <t>Please attach a copy of the document to the email when submitting this document.</t>
  </si>
  <si>
    <t xml:space="preserve">Institutional residential (group 2a) </t>
  </si>
  <si>
    <t>Other residential (group 2b)</t>
  </si>
  <si>
    <t>Offices (group 3),</t>
  </si>
  <si>
    <t>Shops (group 4a)</t>
  </si>
  <si>
    <t xml:space="preserve">Industrial buildings (group 6) </t>
  </si>
  <si>
    <t xml:space="preserve">Storage buildings (group 7a) </t>
  </si>
  <si>
    <t>Shopping centres (group 4b)</t>
  </si>
  <si>
    <t>Some assembly &amp; Recreation buildings (group 5)</t>
  </si>
  <si>
    <t>Scope of work: outline activities to be undertaken and provide detail on how costs are calculated example; number of days by daily rate or quotes.</t>
  </si>
  <si>
    <t>Costs (€)
Excluding</t>
  </si>
  <si>
    <t>Costs (€)
Including</t>
  </si>
  <si>
    <t xml:space="preserve">Please insert details of eligible costs you are claiming below. </t>
  </si>
  <si>
    <t>Provide one of the following documents to confirm that the building is non-domestic: (1) planning permission issued by a local authority; or (2) rate receipts from the Local County or Town Council</t>
  </si>
  <si>
    <t>If YES, Please provide the make, model, heat output capacity and fuel type below.</t>
  </si>
  <si>
    <t>Minimum energy performance requirements of heat pump installations</t>
  </si>
  <si>
    <t>External personal doors windows and roof lights</t>
  </si>
  <si>
    <t>Heat pump equipment including all components</t>
  </si>
  <si>
    <t>Box will automatically populate with 30% of eligible costs</t>
  </si>
  <si>
    <t>Only costs which relate to the extra investment costs of installing a renewable heat source qualify as eligible costs for the purpose of the grant.  Please explain why each item of equipment, external labour cost and project management costs claimed qualifies as an extra investment cost (i.e. a cost that has arisen by virtue of installing the heat pump rather than the fossil fuel powered heat source)</t>
  </si>
  <si>
    <t>Nominated Project Contact Declaration</t>
  </si>
  <si>
    <t>I, [insert name of declarant], being a duly authorised signatory on behalf of the Nominated Project Contact hereby certify that, to the best of my knowledge, information and belief, the information provided on this Technical Assessment Form is true, accurate, complete and not misleading in anyway.</t>
  </si>
  <si>
    <t>Applicant Declaration</t>
  </si>
  <si>
    <t>Insert Job Title</t>
  </si>
  <si>
    <t>Insert name of signatory</t>
  </si>
  <si>
    <t>Insert job title</t>
  </si>
  <si>
    <t xml:space="preserve"> ,being a duly authorised signatory on behalf of the Nominated Project Contact hereby certify that, to the best of my knowledge, information and belief, the information provided on this Technical Assessment Form is true, accurate, complete and not misleading in anyway.</t>
  </si>
  <si>
    <t>Max Value</t>
  </si>
  <si>
    <t>20A</t>
  </si>
  <si>
    <t>20B</t>
  </si>
  <si>
    <t>20C</t>
  </si>
  <si>
    <t>22D</t>
  </si>
  <si>
    <t>Conversion Tables</t>
  </si>
  <si>
    <t>Caloric Value</t>
  </si>
  <si>
    <t>Fuel</t>
  </si>
  <si>
    <t>Net Caloric Value toe/t</t>
  </si>
  <si>
    <t>Net Caloric Value MJ/t</t>
  </si>
  <si>
    <t>Crude Oil</t>
  </si>
  <si>
    <t>Gasoline (Petrol)</t>
  </si>
  <si>
    <t>Kerosene</t>
  </si>
  <si>
    <t>Jet Kerosene</t>
  </si>
  <si>
    <t>Gasoil / Diesel</t>
  </si>
  <si>
    <t>Residual Fuel Oil (heavy oil)</t>
  </si>
  <si>
    <t>http://webarchive.nationalarchives.gov.uk/20091002060826/http%3A//www.berr.gov.uk/files/file14925.pdf</t>
  </si>
  <si>
    <t>Coal</t>
  </si>
  <si>
    <t>Liquefied Petroleum Gas (LPG)</t>
  </si>
  <si>
    <t>Petroleum Coke</t>
  </si>
  <si>
    <t xml:space="preserve"> Removed - Decision by Denis 12/10</t>
  </si>
  <si>
    <t>Fuel Density</t>
  </si>
  <si>
    <t>Density (in litres/tonnes)</t>
  </si>
  <si>
    <t>New</t>
  </si>
  <si>
    <t>Bioethanol</t>
  </si>
  <si>
    <t>Pure Plant Oil</t>
  </si>
  <si>
    <t>Milled Peat</t>
  </si>
  <si>
    <t>*Assumes a mixture of 70% propane &amp; 30% butane by mass</t>
  </si>
  <si>
    <t>MJoules</t>
  </si>
  <si>
    <t>MWh</t>
  </si>
  <si>
    <t>Obligated Parties</t>
  </si>
  <si>
    <t>SSE Airtricity</t>
  </si>
  <si>
    <t>BGE</t>
  </si>
  <si>
    <t>Bord na Mona</t>
  </si>
  <si>
    <t>Calor Gas</t>
  </si>
  <si>
    <t>Electric Ireland</t>
  </si>
  <si>
    <t>Energia</t>
  </si>
  <si>
    <t>Flogas</t>
  </si>
  <si>
    <t>Lissan</t>
  </si>
  <si>
    <t>Enprova/REIL</t>
  </si>
  <si>
    <t>Vayu</t>
  </si>
  <si>
    <t>Project Support Type</t>
  </si>
  <si>
    <t>Grant</t>
  </si>
  <si>
    <t>Heat Pump</t>
  </si>
  <si>
    <t>Tariff</t>
  </si>
  <si>
    <t>Biomass Boiler</t>
  </si>
  <si>
    <t>AD Biogas Boiler</t>
  </si>
  <si>
    <t>HE CHP</t>
  </si>
  <si>
    <t>Amount of Fuel in Tonnes</t>
  </si>
  <si>
    <t>Caloric Value for the selected fuel (MJ/Tonne)</t>
  </si>
  <si>
    <t>Total Caloric Value Used (MJ)</t>
  </si>
  <si>
    <t>Do you expect your eligible baseline to change in the future?</t>
  </si>
  <si>
    <t>Your Future baseline consumption (MWh/yr):</t>
  </si>
  <si>
    <t>Please select your fuel type</t>
  </si>
  <si>
    <t>Select your energy management plan/statement</t>
  </si>
  <si>
    <t>If Other - Please Describe</t>
  </si>
  <si>
    <t>Energy Balance Study</t>
  </si>
  <si>
    <t>Please fill the following to create your 'Energy Balance Study'</t>
  </si>
  <si>
    <t>Total Calculated eligible heat in MWh per year</t>
  </si>
  <si>
    <t>Type of heat usage</t>
  </si>
  <si>
    <t>Water</t>
  </si>
  <si>
    <t>Space</t>
  </si>
  <si>
    <t>Process</t>
  </si>
  <si>
    <t>Heat Type</t>
  </si>
  <si>
    <t>(If Applicable)</t>
  </si>
  <si>
    <t xml:space="preserve">Please provide a benchmark in respect of heat use in your sector. </t>
  </si>
  <si>
    <t>Describe your Key Performance Indicator (KPI)</t>
  </si>
  <si>
    <t>Enter Unit of Measure</t>
  </si>
  <si>
    <t xml:space="preserve">Date of publication (mm/dd/yyyy): </t>
  </si>
  <si>
    <t>Unique/Novel Enterprise?</t>
  </si>
  <si>
    <t>Agriculture / Horticulture</t>
  </si>
  <si>
    <t>District Heating</t>
  </si>
  <si>
    <t>Action 1</t>
  </si>
  <si>
    <t>Action</t>
  </si>
  <si>
    <t>Description</t>
  </si>
  <si>
    <t>Action 2</t>
  </si>
  <si>
    <t>Action 3</t>
  </si>
  <si>
    <t>Action 4</t>
  </si>
  <si>
    <t>€/kWh</t>
  </si>
  <si>
    <t>Estimated Implementation cost (Euro)</t>
  </si>
  <si>
    <t>Estimated kWh saved per year</t>
  </si>
  <si>
    <t>e.g. 200kWh/sqm</t>
  </si>
  <si>
    <t>Total Calculated Heat Benchmark (MWh/yr)</t>
  </si>
  <si>
    <t>Enter your Annual Quantity of Key Performance Indicator</t>
  </si>
  <si>
    <t>List your energy performance improvement Actions</t>
  </si>
  <si>
    <t>Estimate the proposed energy savings as a result of your planned Energy Performance Improvement Actions</t>
  </si>
  <si>
    <t>Carry out an economic analysis for each EPIA and prioritise those to be implemented</t>
  </si>
  <si>
    <t>Hotel</t>
  </si>
  <si>
    <t>Office</t>
  </si>
  <si>
    <t>Restaurant/public house</t>
  </si>
  <si>
    <t>Retail</t>
  </si>
  <si>
    <t>Warehouse and storage</t>
  </si>
  <si>
    <t>Education</t>
  </si>
  <si>
    <t>Healthcare</t>
  </si>
  <si>
    <t>Sub-Sector</t>
  </si>
  <si>
    <t>Non-Energy Mining</t>
  </si>
  <si>
    <t>Food &amp; beverages (and tobacco products)</t>
  </si>
  <si>
    <t>Textiles and textile products</t>
  </si>
  <si>
    <t>Wood and wood products</t>
  </si>
  <si>
    <t>Pulp, paper, publishing and printing</t>
  </si>
  <si>
    <t>Chemicals &amp; man-made fibres</t>
  </si>
  <si>
    <t>Rubber and plastic products</t>
  </si>
  <si>
    <t>Other non-metallic mineral products</t>
  </si>
  <si>
    <t>Basic metals and fabricated metal products</t>
  </si>
  <si>
    <t>Electrical and optical equipment</t>
  </si>
  <si>
    <t>Machinery and equipment n.e.c.</t>
  </si>
  <si>
    <t>Transport equipment manufacture</t>
  </si>
  <si>
    <t>Other manufacturing</t>
  </si>
  <si>
    <t>Crop and animal production, hunting and related service activities</t>
  </si>
  <si>
    <t>Forestry and logging</t>
  </si>
  <si>
    <t>Fishing and aquaculture</t>
  </si>
  <si>
    <t>What is the MWh difference that you expect?</t>
  </si>
  <si>
    <t>e.g. kWh/sqm</t>
  </si>
  <si>
    <t>e.g. 2000 sqm</t>
  </si>
  <si>
    <t>e.g. 400 MWh/sqm/yr</t>
  </si>
  <si>
    <t>What is the source of your benchmark data?</t>
  </si>
  <si>
    <t>Yes/No</t>
  </si>
  <si>
    <t>%Efficiency</t>
  </si>
  <si>
    <t>ELIGIBILE BUILDING / STRUCTURE(S)</t>
  </si>
  <si>
    <t xml:space="preserve">What method of heat energy calculation did you use to get your total fuel comsumption attributed to elegible heat? </t>
  </si>
  <si>
    <t>Baseline Heat Energy Performance - Consumption</t>
  </si>
  <si>
    <t>Total MWh Used (ie Baseline Heat Energy Performance for previous year)</t>
  </si>
  <si>
    <t>Electric</t>
  </si>
  <si>
    <t>Will the applicant be supported by an obligated party?</t>
  </si>
  <si>
    <t>If yes, which one?</t>
  </si>
  <si>
    <t xml:space="preserve">Answer only if you selected NO for question 15 above, what are the purpose that each opening serves? </t>
  </si>
  <si>
    <t>18A</t>
  </si>
  <si>
    <t>18B</t>
  </si>
  <si>
    <t xml:space="preserve">If No, Please insert the appropriate U-Values for your building in the table below. </t>
  </si>
  <si>
    <t>7A</t>
  </si>
  <si>
    <t>7B</t>
  </si>
  <si>
    <t>7C</t>
  </si>
  <si>
    <t>11A</t>
  </si>
  <si>
    <t>11B</t>
  </si>
  <si>
    <t>11C</t>
  </si>
  <si>
    <t>If other, please describe</t>
  </si>
  <si>
    <t>How much heat was produced for each type (MWhs)?</t>
  </si>
  <si>
    <t>Provide the heat consumption per specified unit.</t>
  </si>
  <si>
    <t>If other, please specify:</t>
  </si>
  <si>
    <t>Signature</t>
  </si>
  <si>
    <t>Heat output capacity</t>
  </si>
  <si>
    <t>Sod Peat</t>
  </si>
  <si>
    <t>Peat Briquettes</t>
  </si>
  <si>
    <t>BioDiesel - Please contact us</t>
  </si>
  <si>
    <t>e.g.: msq, Units produced, Litres of water, etc.</t>
  </si>
  <si>
    <t>Other</t>
  </si>
  <si>
    <t>Please provide a site map for the proposed project site. Please ensure that the location of the equipment, meters and assocated buildings/structures to be heated are included and labelled accordingly.</t>
  </si>
  <si>
    <t>Please provide a design report by a competent person. The report should include the thermal demand profile and Heat Pump Sizing/Capacity along with the thermal design criteria and associated assumptions made.</t>
  </si>
  <si>
    <t xml:space="preserve">What type of assocated building/structure(s) will benefit from the heat generated by the proposed installation?  </t>
  </si>
  <si>
    <t>What is the area of the assocated building/structure in meters squared, that will benifit from the elegible heat?</t>
  </si>
  <si>
    <r>
      <t>Are you replacing an existing fossil fuel heat source with the proposed</t>
    </r>
    <r>
      <rPr>
        <sz val="11"/>
        <rFont val="Calibri"/>
        <family val="2"/>
        <scheme val="minor"/>
      </rPr>
      <t xml:space="preserve"> heat generating equipment</t>
    </r>
    <r>
      <rPr>
        <sz val="11"/>
        <color theme="1"/>
        <rFont val="Calibri"/>
        <family val="2"/>
        <scheme val="minor"/>
      </rPr>
      <t xml:space="preserve">?    </t>
    </r>
  </si>
  <si>
    <r>
      <t>Do you intend to supply heat to more than one assocated building/structure</t>
    </r>
    <r>
      <rPr>
        <sz val="11"/>
        <color theme="1"/>
        <rFont val="Calibri"/>
        <family val="2"/>
        <scheme val="minor"/>
      </rPr>
      <t>?</t>
    </r>
  </si>
  <si>
    <r>
      <t>If NO,  please provide a brief description of the assocated building/structure</t>
    </r>
    <r>
      <rPr>
        <sz val="11"/>
        <color theme="1"/>
        <rFont val="Calibri"/>
        <family val="2"/>
        <scheme val="minor"/>
      </rPr>
      <t>, for example (Office building).</t>
    </r>
  </si>
  <si>
    <t xml:space="preserve">If YES, Please provide a description of the assocated building/structures in which the heat will be used. </t>
  </si>
  <si>
    <t xml:space="preserve">Is the assocated building/structure fully enclosed on all sides? </t>
  </si>
  <si>
    <t>If the assocated building/structure(s) are not fully enclosed please describe the temporary or permanent openings in each assocated building/structure.</t>
  </si>
  <si>
    <t>EVALUATION OF ENERGY COMSUMPTION</t>
  </si>
  <si>
    <t>Your total projected baseline consumption (MWh/yr):</t>
  </si>
  <si>
    <t>EVALUATION OF ENERGY MANAGEMENT</t>
  </si>
  <si>
    <t>Energy Improvement Plan</t>
  </si>
  <si>
    <t>EVALUATION OF ENERGY USES</t>
  </si>
  <si>
    <t>Remaining</t>
  </si>
  <si>
    <t>2. Please submit a duly completed version of this Technical Submission Form together with the required documentation to ssrh@seai.ie in one e-mail with your project reference number in the “Subject” line of the e-mail. It is good practice to save these documents with the applicants name and the application reference number in the file name.</t>
  </si>
  <si>
    <r>
      <t>Please provide schematic diagrams for the proposed heating system (including the proposed heat generating equipment and any additional heat sources, heat emitters, circulating pumps, and metering equipment).E</t>
    </r>
    <r>
      <rPr>
        <sz val="11"/>
        <rFont val="Calibri"/>
        <family val="2"/>
        <scheme val="minor"/>
      </rPr>
      <t>nsure that all electricity consumed by nessesary equipment is captured by the metering equipment.</t>
    </r>
  </si>
  <si>
    <r>
      <t xml:space="preserve">You have previously stated that the assocated building/structure is not a new build and it did not have an existing fossil fuel heating system installed. 
Please explain why the heat </t>
    </r>
    <r>
      <rPr>
        <sz val="11"/>
        <rFont val="Calibri"/>
        <family val="2"/>
        <scheme val="minor"/>
      </rPr>
      <t>generating equipment</t>
    </r>
    <r>
      <rPr>
        <sz val="11"/>
        <color theme="1"/>
        <rFont val="Calibri"/>
        <family val="2"/>
        <scheme val="minor"/>
      </rPr>
      <t xml:space="preserve"> is needed and what it will be used for?          
</t>
    </r>
  </si>
  <si>
    <r>
      <t xml:space="preserve">Are you planning to install </t>
    </r>
    <r>
      <rPr>
        <sz val="11"/>
        <rFont val="Calibri"/>
        <family val="2"/>
        <scheme val="minor"/>
      </rPr>
      <t>or retain</t>
    </r>
    <r>
      <rPr>
        <sz val="11"/>
        <color theme="1"/>
        <rFont val="Calibri"/>
        <family val="2"/>
        <scheme val="minor"/>
      </rPr>
      <t xml:space="preserve"> any back up or parallel heat source in connection to the proposed heat generating equipment with overall integrated heat control?</t>
    </r>
  </si>
  <si>
    <r>
      <t>Was the assocated building/structure</t>
    </r>
    <r>
      <rPr>
        <sz val="11"/>
        <rFont val="Calibri"/>
        <family val="2"/>
        <scheme val="minor"/>
      </rPr>
      <t xml:space="preserve"> constructed in accordance with Part L 2008 (or later) building regulations</t>
    </r>
    <r>
      <rPr>
        <sz val="11"/>
        <color theme="1"/>
        <rFont val="Calibri"/>
        <family val="2"/>
        <scheme val="minor"/>
      </rPr>
      <t>?</t>
    </r>
  </si>
  <si>
    <t>If Yes, please provide the U-Values below or, alternatively, you can submit the opinion on compliance with building regulations and building control.</t>
  </si>
  <si>
    <t>CIBSE Guide F &amp; CIBSE TM46 have example of benchmarks from various industries</t>
  </si>
  <si>
    <t>If you are installing a renewable heat generation technology in a new building, what is the project cost of the fossil fuel equivalent?</t>
  </si>
  <si>
    <t>Main</t>
  </si>
  <si>
    <t>Estimated ROI in years and months</t>
  </si>
  <si>
    <t xml:space="preserve">Enter the SCOP of your Heat Pump. </t>
  </si>
  <si>
    <t xml:space="preserve">In the absence of SSRH support what alternative heating solution would (or could) be implemented?   </t>
  </si>
  <si>
    <t>SCOP Water heating</t>
  </si>
  <si>
    <t>SCOP Space heating</t>
  </si>
  <si>
    <t>May 2019</t>
  </si>
  <si>
    <t>Applicant Name:</t>
  </si>
  <si>
    <t>Application Reference #:</t>
  </si>
  <si>
    <t xml:space="preserve">
SSRH - Support Scheme Renewable Heat
Technical Assessment Form 
VERSION 3 Heat Pump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</si>
</sst>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quot;€&quot;#,##0.00"/>
    <numFmt numFmtId="165" formatCode="_-[$€-2]\ * #,##0.00_-;\-[$€-2]\ * #,##0.00_-;_-[$€-2]\ * &quot;-&quot;??_-;_-@_-"/>
    <numFmt numFmtId="166" formatCode="_-* #,##0_-;\-* #,##0_-;_-* &quot;-&quot;??_-;_-@_-"/>
  </numFmts>
  <fonts count="32" x14ac:knownFonts="1">
    <font>
      <sz val="11"/>
      <color theme="1"/>
      <name val="Calibri"/>
      <family val="2"/>
      <scheme val="minor"/>
    </font>
    <font>
      <b/>
      <sz val="11"/>
      <color theme="1"/>
      <name val="Calibri"/>
      <family val="2"/>
      <scheme val="minor"/>
    </font>
    <font>
      <sz val="18"/>
      <color theme="1"/>
      <name val="Calibri"/>
      <family val="2"/>
      <scheme val="minor"/>
    </font>
    <font>
      <sz val="11"/>
      <color rgb="FFFF0000"/>
      <name val="Calibri"/>
      <family val="2"/>
      <scheme val="minor"/>
    </font>
    <font>
      <sz val="10"/>
      <color theme="1"/>
      <name val="Calibri"/>
      <family val="2"/>
      <scheme val="minor"/>
    </font>
    <font>
      <sz val="20"/>
      <color theme="1"/>
      <name val="Calibri"/>
      <family val="2"/>
      <scheme val="minor"/>
    </font>
    <font>
      <sz val="11"/>
      <color theme="1"/>
      <name val="Calibri"/>
      <family val="2"/>
      <scheme val="minor"/>
    </font>
    <font>
      <b/>
      <sz val="18"/>
      <color rgb="FFFF0000"/>
      <name val="Calibri"/>
      <family val="2"/>
      <scheme val="minor"/>
    </font>
    <font>
      <b/>
      <sz val="12"/>
      <name val="Calibri"/>
      <family val="2"/>
      <scheme val="minor"/>
    </font>
    <font>
      <sz val="12"/>
      <name val="Calibri"/>
      <family val="2"/>
      <scheme val="minor"/>
    </font>
    <font>
      <sz val="11"/>
      <name val="Calibri"/>
      <family val="2"/>
      <scheme val="minor"/>
    </font>
    <font>
      <u/>
      <sz val="11"/>
      <color theme="10"/>
      <name val="Calibri"/>
      <family val="2"/>
      <scheme val="minor"/>
    </font>
    <font>
      <i/>
      <sz val="11"/>
      <color rgb="FF7F7F7F"/>
      <name val="Calibri"/>
      <family val="2"/>
      <scheme val="minor"/>
    </font>
    <font>
      <sz val="11"/>
      <color rgb="FF2C2C2C"/>
      <name val="Calibri"/>
      <family val="2"/>
      <scheme val="minor"/>
    </font>
    <font>
      <sz val="11"/>
      <color rgb="FF2C2C2C"/>
      <name val="Calibri"/>
      <family val="2"/>
      <scheme val="minor"/>
    </font>
    <font>
      <b/>
      <sz val="11"/>
      <name val="Calibri"/>
      <family val="2"/>
      <scheme val="minor"/>
    </font>
    <font>
      <i/>
      <sz val="11"/>
      <color theme="1"/>
      <name val="Calibri"/>
      <family val="2"/>
      <scheme val="minor"/>
    </font>
    <font>
      <i/>
      <sz val="10"/>
      <color theme="1"/>
      <name val="Calibri"/>
      <family val="2"/>
      <scheme val="minor"/>
    </font>
    <font>
      <i/>
      <sz val="11"/>
      <name val="Calibri"/>
      <family val="2"/>
      <scheme val="minor"/>
    </font>
    <font>
      <b/>
      <sz val="8"/>
      <color theme="1"/>
      <name val="Calibri"/>
      <family val="2"/>
      <scheme val="minor"/>
    </font>
    <font>
      <sz val="9"/>
      <color indexed="81"/>
      <name val="Tahoma"/>
      <family val="2"/>
    </font>
    <font>
      <b/>
      <sz val="9"/>
      <color indexed="81"/>
      <name val="Tahoma"/>
      <family val="2"/>
    </font>
    <font>
      <i/>
      <sz val="9"/>
      <color rgb="FF7F7F7F"/>
      <name val="Calibri"/>
      <family val="2"/>
      <scheme val="minor"/>
    </font>
    <font>
      <i/>
      <sz val="10"/>
      <color theme="2" tint="-0.499984740745262"/>
      <name val="Calibri"/>
      <family val="2"/>
      <scheme val="minor"/>
    </font>
    <font>
      <sz val="9"/>
      <color theme="1"/>
      <name val="Calibri"/>
      <family val="2"/>
      <scheme val="minor"/>
    </font>
    <font>
      <sz val="9"/>
      <name val="Calibri"/>
      <family val="2"/>
      <scheme val="minor"/>
    </font>
    <font>
      <b/>
      <sz val="10"/>
      <color theme="1"/>
      <name val="Calibri"/>
      <family val="2"/>
      <scheme val="minor"/>
    </font>
    <font>
      <b/>
      <sz val="9"/>
      <color theme="1"/>
      <name val="Calibri"/>
      <family val="2"/>
      <scheme val="minor"/>
    </font>
    <font>
      <i/>
      <sz val="11"/>
      <color theme="0" tint="-0.34998626667073579"/>
      <name val="Calibri"/>
      <family val="2"/>
      <scheme val="minor"/>
    </font>
    <font>
      <b/>
      <sz val="7.5"/>
      <color theme="1"/>
      <name val="Calibri"/>
      <family val="2"/>
      <scheme val="minor"/>
    </font>
    <font>
      <b/>
      <sz val="12"/>
      <color rgb="FFFF0000"/>
      <name val="Calibri"/>
      <family val="2"/>
      <scheme val="minor"/>
    </font>
    <font>
      <sz val="14"/>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theme="3" tint="0.59999389629810485"/>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ck">
        <color auto="1"/>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9" fontId="6"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43" fontId="6" fillId="0" borderId="0" applyFont="0" applyFill="0" applyBorder="0" applyAlignment="0" applyProtection="0"/>
  </cellStyleXfs>
  <cellXfs count="588">
    <xf numFmtId="0" fontId="0" fillId="0" borderId="0" xfId="0"/>
    <xf numFmtId="0" fontId="0" fillId="2" borderId="0" xfId="0" applyFill="1" applyBorder="1"/>
    <xf numFmtId="10" fontId="0" fillId="2" borderId="0" xfId="0" applyNumberFormat="1" applyFill="1" applyBorder="1"/>
    <xf numFmtId="0" fontId="0" fillId="2" borderId="7" xfId="0" applyFill="1" applyBorder="1"/>
    <xf numFmtId="0" fontId="0" fillId="2" borderId="6" xfId="0" applyFill="1" applyBorder="1"/>
    <xf numFmtId="0" fontId="0" fillId="2" borderId="11" xfId="0" applyFill="1" applyBorder="1"/>
    <xf numFmtId="10" fontId="0" fillId="2" borderId="7" xfId="0" applyNumberFormat="1" applyFill="1" applyBorder="1"/>
    <xf numFmtId="164" fontId="0" fillId="2" borderId="7" xfId="0" applyNumberFormat="1" applyFill="1" applyBorder="1"/>
    <xf numFmtId="0" fontId="0" fillId="0" borderId="0" xfId="0" applyBorder="1" applyAlignment="1">
      <alignment vertical="top" wrapText="1"/>
    </xf>
    <xf numFmtId="0" fontId="0" fillId="0" borderId="0" xfId="0" applyAlignment="1">
      <alignment horizontal="center"/>
    </xf>
    <xf numFmtId="0" fontId="0" fillId="0" borderId="0" xfId="0" applyAlignment="1">
      <alignment horizontal="left"/>
    </xf>
    <xf numFmtId="0" fontId="0" fillId="0" borderId="37" xfId="0" applyBorder="1" applyAlignment="1">
      <alignment horizontal="center"/>
    </xf>
    <xf numFmtId="0" fontId="0" fillId="0" borderId="39" xfId="0" applyBorder="1" applyAlignment="1">
      <alignment horizontal="center"/>
    </xf>
    <xf numFmtId="0" fontId="0" fillId="0" borderId="31" xfId="0" applyBorder="1" applyAlignment="1">
      <alignment horizontal="center"/>
    </xf>
    <xf numFmtId="0" fontId="0" fillId="2" borderId="38" xfId="0" applyFill="1" applyBorder="1" applyAlignment="1">
      <alignment horizontal="center"/>
    </xf>
    <xf numFmtId="0" fontId="0" fillId="2" borderId="19" xfId="0" applyFill="1" applyBorder="1"/>
    <xf numFmtId="0" fontId="0" fillId="2" borderId="33" xfId="0" applyFill="1" applyBorder="1" applyAlignment="1">
      <alignment horizontal="center"/>
    </xf>
    <xf numFmtId="0" fontId="0" fillId="2" borderId="40" xfId="0" applyFill="1" applyBorder="1"/>
    <xf numFmtId="164" fontId="0" fillId="2" borderId="40" xfId="0" applyNumberFormat="1" applyFill="1" applyBorder="1"/>
    <xf numFmtId="0" fontId="1" fillId="2" borderId="3" xfId="0" applyFont="1" applyFill="1" applyBorder="1" applyAlignment="1">
      <alignment horizontal="center" vertical="center"/>
    </xf>
    <xf numFmtId="0" fontId="1" fillId="2" borderId="29" xfId="0" applyFont="1" applyFill="1" applyBorder="1" applyAlignment="1">
      <alignment horizontal="center" vertical="center"/>
    </xf>
    <xf numFmtId="0" fontId="0" fillId="0" borderId="23" xfId="0" applyBorder="1" applyAlignment="1">
      <alignment horizontal="center"/>
    </xf>
    <xf numFmtId="0" fontId="0" fillId="0" borderId="16" xfId="0" applyBorder="1" applyAlignment="1">
      <alignment horizontal="center"/>
    </xf>
    <xf numFmtId="0" fontId="0" fillId="0" borderId="23" xfId="0" applyBorder="1" applyAlignment="1">
      <alignment horizontal="center"/>
    </xf>
    <xf numFmtId="0" fontId="0" fillId="0" borderId="20" xfId="0" applyBorder="1" applyAlignment="1">
      <alignment horizontal="center"/>
    </xf>
    <xf numFmtId="0" fontId="7" fillId="0" borderId="0" xfId="0" applyFont="1" applyBorder="1" applyAlignment="1">
      <alignment vertical="center" wrapText="1"/>
    </xf>
    <xf numFmtId="164" fontId="10" fillId="2" borderId="7" xfId="0" applyNumberFormat="1" applyFont="1" applyFill="1" applyBorder="1"/>
    <xf numFmtId="164" fontId="10" fillId="2" borderId="40" xfId="0" applyNumberFormat="1" applyFont="1" applyFill="1" applyBorder="1"/>
    <xf numFmtId="164" fontId="10" fillId="2" borderId="0" xfId="0" applyNumberFormat="1" applyFont="1" applyFill="1" applyBorder="1"/>
    <xf numFmtId="164" fontId="10" fillId="2" borderId="24" xfId="0" applyNumberFormat="1" applyFont="1" applyFill="1" applyBorder="1"/>
    <xf numFmtId="0" fontId="0" fillId="0" borderId="0" xfId="0" applyFont="1"/>
    <xf numFmtId="0" fontId="0" fillId="0" borderId="0" xfId="0" applyFont="1" applyAlignment="1">
      <alignment vertical="top"/>
    </xf>
    <xf numFmtId="0" fontId="0" fillId="0" borderId="47" xfId="0" applyBorder="1" applyAlignment="1">
      <alignment horizontal="center"/>
    </xf>
    <xf numFmtId="0" fontId="0" fillId="0" borderId="49" xfId="0" applyBorder="1" applyAlignment="1">
      <alignment horizontal="center"/>
    </xf>
    <xf numFmtId="0" fontId="7" fillId="0" borderId="23" xfId="0" applyFont="1" applyBorder="1" applyAlignment="1">
      <alignment vertical="center" wrapText="1"/>
    </xf>
    <xf numFmtId="0" fontId="7" fillId="0" borderId="24" xfId="0" applyFont="1" applyBorder="1" applyAlignment="1">
      <alignment vertical="center" wrapText="1"/>
    </xf>
    <xf numFmtId="0" fontId="0" fillId="0" borderId="21" xfId="0" applyBorder="1"/>
    <xf numFmtId="0" fontId="0" fillId="0" borderId="22" xfId="0" applyBorder="1"/>
    <xf numFmtId="0" fontId="0" fillId="0" borderId="0" xfId="0" applyBorder="1"/>
    <xf numFmtId="0" fontId="0" fillId="0" borderId="0" xfId="0" applyBorder="1" applyAlignment="1">
      <alignment horizontal="center"/>
    </xf>
    <xf numFmtId="0" fontId="1" fillId="0" borderId="0" xfId="0" applyFont="1" applyBorder="1"/>
    <xf numFmtId="0" fontId="0" fillId="0" borderId="24" xfId="0" applyBorder="1"/>
    <xf numFmtId="0" fontId="9" fillId="0" borderId="23" xfId="0" applyFont="1" applyBorder="1" applyAlignment="1">
      <alignment vertical="top" wrapText="1"/>
    </xf>
    <xf numFmtId="0" fontId="9" fillId="0" borderId="0" xfId="0" applyFont="1" applyBorder="1" applyAlignment="1">
      <alignment vertical="top" wrapText="1"/>
    </xf>
    <xf numFmtId="0" fontId="9" fillId="0" borderId="24" xfId="0" applyFont="1" applyBorder="1" applyAlignment="1">
      <alignment vertical="top" wrapText="1"/>
    </xf>
    <xf numFmtId="0" fontId="0" fillId="2" borderId="31" xfId="0" applyFill="1"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3" xfId="0" applyBorder="1" applyAlignment="1">
      <alignment horizontal="center" vertical="top"/>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33" xfId="0" applyBorder="1" applyAlignment="1">
      <alignment horizontal="center"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8" xfId="0" applyBorder="1" applyAlignment="1">
      <alignment horizontal="left" vertical="top" wrapText="1"/>
    </xf>
    <xf numFmtId="0" fontId="0" fillId="0" borderId="10" xfId="0" applyBorder="1" applyAlignment="1">
      <alignment horizontal="left" vertical="top" wrapText="1"/>
    </xf>
    <xf numFmtId="0" fontId="0" fillId="0" borderId="31" xfId="0" applyBorder="1" applyAlignment="1">
      <alignment horizontal="center" vertical="top" wrapText="1"/>
    </xf>
    <xf numFmtId="0" fontId="0" fillId="2" borderId="39" xfId="0" applyFill="1" applyBorder="1" applyAlignment="1" applyProtection="1">
      <alignment horizontal="left"/>
    </xf>
    <xf numFmtId="0" fontId="0" fillId="2" borderId="40" xfId="0" applyFill="1" applyBorder="1" applyAlignment="1" applyProtection="1">
      <alignment horizontal="left"/>
    </xf>
    <xf numFmtId="0" fontId="1" fillId="0" borderId="14" xfId="0" applyFont="1" applyBorder="1" applyAlignment="1">
      <alignment horizontal="left"/>
    </xf>
    <xf numFmtId="0" fontId="1" fillId="0" borderId="0" xfId="0" applyFont="1" applyBorder="1" applyAlignment="1">
      <alignment horizontal="left"/>
    </xf>
    <xf numFmtId="0" fontId="1" fillId="0" borderId="24" xfId="0" applyFont="1" applyBorder="1" applyAlignment="1">
      <alignment horizontal="left"/>
    </xf>
    <xf numFmtId="0" fontId="1" fillId="0" borderId="0" xfId="0" applyFont="1"/>
    <xf numFmtId="0" fontId="13" fillId="0" borderId="0" xfId="0" applyFont="1" applyAlignment="1">
      <alignment vertical="top" wrapText="1" indent="2"/>
    </xf>
    <xf numFmtId="3" fontId="13" fillId="0" borderId="0" xfId="0" applyNumberFormat="1" applyFont="1" applyAlignment="1">
      <alignment vertical="top" wrapText="1" indent="2"/>
    </xf>
    <xf numFmtId="0" fontId="13" fillId="0" borderId="0" xfId="0" applyFont="1" applyFill="1" applyAlignment="1">
      <alignment vertical="top" wrapText="1" indent="2"/>
    </xf>
    <xf numFmtId="0" fontId="14" fillId="0" borderId="0" xfId="0" applyFont="1" applyFill="1" applyAlignment="1">
      <alignment vertical="top" wrapText="1" indent="2"/>
    </xf>
    <xf numFmtId="3" fontId="14" fillId="0" borderId="0" xfId="0" applyNumberFormat="1" applyFont="1" applyFill="1" applyAlignment="1">
      <alignment vertical="top" wrapText="1" indent="2"/>
    </xf>
    <xf numFmtId="0" fontId="11" fillId="0" borderId="0" xfId="2"/>
    <xf numFmtId="0" fontId="13" fillId="4" borderId="53" xfId="0" applyFont="1" applyFill="1" applyBorder="1" applyAlignment="1">
      <alignment vertical="top" wrapText="1" indent="2"/>
    </xf>
    <xf numFmtId="0" fontId="13" fillId="4" borderId="54" xfId="0" applyFont="1" applyFill="1" applyBorder="1" applyAlignment="1">
      <alignment vertical="top" wrapText="1" indent="2"/>
    </xf>
    <xf numFmtId="3" fontId="13" fillId="4" borderId="55" xfId="0" applyNumberFormat="1" applyFont="1" applyFill="1" applyBorder="1" applyAlignment="1">
      <alignment vertical="top" wrapText="1" indent="2"/>
    </xf>
    <xf numFmtId="0" fontId="10" fillId="0" borderId="0" xfId="0" applyFont="1" applyAlignment="1">
      <alignment horizontal="left" wrapText="1" indent="2"/>
    </xf>
    <xf numFmtId="0" fontId="0" fillId="3" borderId="27" xfId="0" applyFill="1" applyBorder="1" applyAlignment="1">
      <alignment horizontal="center" vertical="center"/>
    </xf>
    <xf numFmtId="0" fontId="0" fillId="3" borderId="26" xfId="0" applyFill="1" applyBorder="1"/>
    <xf numFmtId="0" fontId="0" fillId="5" borderId="24" xfId="0" applyFill="1" applyBorder="1"/>
    <xf numFmtId="0" fontId="0" fillId="5" borderId="22" xfId="0" applyFill="1" applyBorder="1"/>
    <xf numFmtId="0" fontId="0" fillId="0" borderId="0" xfId="0" applyFont="1" applyBorder="1" applyAlignment="1">
      <alignment horizontal="left"/>
    </xf>
    <xf numFmtId="0" fontId="1" fillId="0" borderId="0" xfId="0" applyFont="1" applyBorder="1" applyAlignment="1"/>
    <xf numFmtId="0" fontId="0" fillId="0" borderId="24" xfId="0" applyFont="1" applyBorder="1" applyAlignment="1">
      <alignment horizontal="left"/>
    </xf>
    <xf numFmtId="0" fontId="0" fillId="0" borderId="14" xfId="0" applyFont="1" applyBorder="1" applyAlignment="1">
      <alignment horizontal="left" vertical="center"/>
    </xf>
    <xf numFmtId="0" fontId="0" fillId="0" borderId="0" xfId="0" applyAlignment="1">
      <alignment vertical="center"/>
    </xf>
    <xf numFmtId="0" fontId="0" fillId="0" borderId="0" xfId="0" applyFont="1" applyBorder="1" applyAlignment="1" applyProtection="1">
      <alignment horizontal="left"/>
    </xf>
    <xf numFmtId="0" fontId="1" fillId="0" borderId="24" xfId="0" applyFont="1" applyBorder="1" applyAlignment="1"/>
    <xf numFmtId="0" fontId="0" fillId="0" borderId="7" xfId="0" applyBorder="1" applyAlignment="1">
      <alignmen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0" xfId="0" applyBorder="1" applyAlignment="1">
      <alignment horizontal="left" vertical="top"/>
    </xf>
    <xf numFmtId="0" fontId="0" fillId="0" borderId="24" xfId="0" applyBorder="1" applyAlignment="1">
      <alignment horizontal="left" vertical="top"/>
    </xf>
    <xf numFmtId="0" fontId="1" fillId="0" borderId="12" xfId="0" applyFont="1" applyBorder="1" applyAlignment="1">
      <alignment horizontal="left" vertical="top"/>
    </xf>
    <xf numFmtId="0" fontId="1" fillId="0" borderId="19" xfId="0" applyFont="1" applyBorder="1" applyAlignment="1">
      <alignment horizontal="left" vertical="top"/>
    </xf>
    <xf numFmtId="0" fontId="1" fillId="0" borderId="14" xfId="0" applyFont="1" applyBorder="1" applyAlignment="1">
      <alignment horizontal="left" vertical="top"/>
    </xf>
    <xf numFmtId="0" fontId="1" fillId="0" borderId="0" xfId="0" applyFont="1" applyBorder="1" applyAlignment="1">
      <alignment horizontal="left" vertical="top"/>
    </xf>
    <xf numFmtId="0" fontId="1" fillId="0" borderId="24" xfId="0" applyFont="1" applyBorder="1" applyAlignment="1">
      <alignment horizontal="left" vertical="top"/>
    </xf>
    <xf numFmtId="0" fontId="1" fillId="0" borderId="8" xfId="0" applyFont="1" applyBorder="1" applyAlignment="1">
      <alignment horizontal="left" vertical="top"/>
    </xf>
    <xf numFmtId="0" fontId="1" fillId="0" borderId="10" xfId="0" applyFont="1" applyBorder="1" applyAlignment="1">
      <alignment horizontal="left" vertical="top"/>
    </xf>
    <xf numFmtId="0" fontId="1" fillId="0" borderId="17" xfId="0" applyFont="1" applyBorder="1" applyAlignment="1">
      <alignment horizontal="left" vertical="top"/>
    </xf>
    <xf numFmtId="0" fontId="0" fillId="0" borderId="14" xfId="0" applyFont="1" applyBorder="1" applyAlignment="1">
      <alignment horizontal="left" vertical="top" wrapText="1"/>
    </xf>
    <xf numFmtId="0" fontId="0" fillId="0" borderId="0" xfId="0" applyFont="1" applyBorder="1" applyAlignment="1">
      <alignment horizontal="left" vertical="top" wrapText="1"/>
    </xf>
    <xf numFmtId="0" fontId="1" fillId="0" borderId="1" xfId="0" applyFont="1" applyBorder="1" applyAlignment="1">
      <alignment horizontal="left" vertical="top"/>
    </xf>
    <xf numFmtId="0" fontId="17" fillId="0" borderId="24" xfId="0" applyFont="1" applyBorder="1" applyAlignment="1">
      <alignment horizontal="left"/>
    </xf>
    <xf numFmtId="0" fontId="3" fillId="0" borderId="11" xfId="0" applyFont="1" applyFill="1" applyBorder="1" applyAlignment="1" applyProtection="1">
      <alignment vertical="top" wrapText="1"/>
      <protection locked="0"/>
    </xf>
    <xf numFmtId="0" fontId="3" fillId="0" borderId="12" xfId="0" applyFont="1" applyFill="1" applyBorder="1" applyAlignment="1" applyProtection="1">
      <alignment vertical="top" wrapText="1"/>
      <protection locked="0"/>
    </xf>
    <xf numFmtId="0" fontId="3" fillId="0" borderId="19" xfId="0" applyFont="1" applyFill="1" applyBorder="1" applyAlignment="1" applyProtection="1">
      <alignment vertical="top" wrapText="1"/>
      <protection locked="0"/>
    </xf>
    <xf numFmtId="0" fontId="3" fillId="0" borderId="14" xfId="0" applyFont="1" applyFill="1" applyBorder="1" applyAlignment="1" applyProtection="1">
      <alignment vertical="top" wrapText="1"/>
      <protection locked="0"/>
    </xf>
    <xf numFmtId="0" fontId="3" fillId="0" borderId="0" xfId="0" applyFont="1" applyFill="1" applyBorder="1" applyAlignment="1" applyProtection="1">
      <alignment vertical="top" wrapText="1"/>
      <protection locked="0"/>
    </xf>
    <xf numFmtId="0" fontId="3" fillId="0" borderId="24" xfId="0" applyFont="1" applyFill="1" applyBorder="1" applyAlignment="1" applyProtection="1">
      <alignment vertical="top" wrapText="1"/>
      <protection locked="0"/>
    </xf>
    <xf numFmtId="0" fontId="0" fillId="2" borderId="1" xfId="0" applyFont="1" applyFill="1" applyBorder="1" applyAlignment="1">
      <alignment wrapText="1"/>
    </xf>
    <xf numFmtId="0" fontId="0" fillId="3" borderId="1" xfId="0" applyFont="1" applyFill="1" applyBorder="1" applyAlignment="1" applyProtection="1">
      <protection locked="0"/>
    </xf>
    <xf numFmtId="0" fontId="0" fillId="3" borderId="1" xfId="0" applyFont="1" applyFill="1" applyBorder="1" applyAlignment="1" applyProtection="1">
      <alignment wrapText="1"/>
      <protection locked="0"/>
    </xf>
    <xf numFmtId="0" fontId="0" fillId="2" borderId="46" xfId="0" applyFont="1" applyFill="1" applyBorder="1" applyAlignment="1">
      <alignment wrapText="1"/>
    </xf>
    <xf numFmtId="0" fontId="10" fillId="0" borderId="14" xfId="0" applyFont="1" applyFill="1" applyBorder="1" applyAlignment="1" applyProtection="1">
      <alignment vertical="top" wrapText="1"/>
      <protection locked="0"/>
    </xf>
    <xf numFmtId="0" fontId="10" fillId="0" borderId="0" xfId="0" applyFont="1" applyFill="1" applyBorder="1" applyAlignment="1" applyProtection="1">
      <alignment vertical="top" wrapText="1"/>
      <protection locked="0"/>
    </xf>
    <xf numFmtId="0" fontId="10" fillId="0" borderId="24" xfId="0" applyFont="1" applyFill="1" applyBorder="1" applyAlignment="1" applyProtection="1">
      <alignment vertical="top" wrapText="1"/>
      <protection locked="0"/>
    </xf>
    <xf numFmtId="0" fontId="0" fillId="0" borderId="8" xfId="0" applyFill="1" applyBorder="1" applyAlignment="1" applyProtection="1">
      <alignment vertical="top" wrapText="1"/>
      <protection locked="0"/>
    </xf>
    <xf numFmtId="0" fontId="0" fillId="0" borderId="10" xfId="0" applyFill="1" applyBorder="1" applyAlignment="1" applyProtection="1">
      <alignment vertical="top" wrapText="1"/>
      <protection locked="0"/>
    </xf>
    <xf numFmtId="0" fontId="0" fillId="0" borderId="17" xfId="0" applyFill="1" applyBorder="1" applyAlignment="1" applyProtection="1">
      <alignment vertical="top" wrapText="1"/>
      <protection locked="0"/>
    </xf>
    <xf numFmtId="0" fontId="19" fillId="0" borderId="46" xfId="0" applyFont="1" applyFill="1" applyBorder="1" applyAlignment="1" applyProtection="1">
      <alignment horizontal="center" vertical="center" wrapText="1"/>
    </xf>
    <xf numFmtId="0" fontId="19" fillId="0" borderId="1" xfId="0" applyFont="1" applyFill="1" applyBorder="1" applyAlignment="1" applyProtection="1">
      <alignment vertical="top" wrapText="1"/>
    </xf>
    <xf numFmtId="0" fontId="0" fillId="0" borderId="46" xfId="0" applyFill="1" applyBorder="1" applyAlignment="1" applyProtection="1">
      <alignment vertical="top" wrapText="1"/>
    </xf>
    <xf numFmtId="0" fontId="0" fillId="0" borderId="0" xfId="0"/>
    <xf numFmtId="0" fontId="0" fillId="0" borderId="0" xfId="0" applyAlignment="1">
      <alignment wrapText="1"/>
    </xf>
    <xf numFmtId="0" fontId="15" fillId="0" borderId="0" xfId="0" applyFont="1" applyFill="1" applyBorder="1" applyAlignment="1" applyProtection="1">
      <alignment vertical="center" wrapText="1"/>
    </xf>
    <xf numFmtId="0" fontId="16" fillId="0" borderId="24" xfId="0" applyFont="1" applyBorder="1"/>
    <xf numFmtId="0" fontId="16" fillId="0" borderId="17" xfId="0" applyFont="1" applyBorder="1"/>
    <xf numFmtId="0" fontId="23" fillId="0" borderId="0" xfId="0" applyFont="1" applyBorder="1"/>
    <xf numFmtId="0" fontId="23" fillId="0" borderId="10" xfId="0" applyFont="1" applyBorder="1"/>
    <xf numFmtId="0" fontId="0" fillId="0" borderId="0" xfId="0" applyBorder="1"/>
    <xf numFmtId="0" fontId="0" fillId="0" borderId="23" xfId="0" applyBorder="1" applyAlignment="1">
      <alignment horizontal="center"/>
    </xf>
    <xf numFmtId="0" fontId="0" fillId="0" borderId="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17" xfId="0" applyFill="1" applyBorder="1" applyAlignment="1">
      <alignment horizontal="center" vertical="center" wrapText="1"/>
    </xf>
    <xf numFmtId="0" fontId="22" fillId="0" borderId="24" xfId="3" applyFont="1" applyFill="1" applyBorder="1" applyAlignment="1" applyProtection="1">
      <alignment vertical="top" wrapText="1"/>
    </xf>
    <xf numFmtId="0" fontId="22" fillId="0" borderId="29" xfId="3" applyFont="1" applyFill="1" applyBorder="1" applyAlignment="1" applyProtection="1">
      <alignment horizontal="center" vertical="center" wrapText="1"/>
    </xf>
    <xf numFmtId="0" fontId="0" fillId="0" borderId="57" xfId="0" applyBorder="1" applyAlignment="1">
      <alignment horizontal="center" vertical="top"/>
    </xf>
    <xf numFmtId="0" fontId="0" fillId="0" borderId="58" xfId="0" applyBorder="1" applyAlignment="1">
      <alignment horizontal="center" vertical="top"/>
    </xf>
    <xf numFmtId="0" fontId="0" fillId="0" borderId="1" xfId="0" applyBorder="1" applyAlignment="1">
      <alignment vertical="top" wrapText="1"/>
    </xf>
    <xf numFmtId="0" fontId="0" fillId="3" borderId="1" xfId="0" applyFill="1" applyBorder="1" applyAlignment="1" applyProtection="1">
      <alignment vertical="top" wrapText="1"/>
      <protection locked="0"/>
    </xf>
    <xf numFmtId="0" fontId="0" fillId="3" borderId="50" xfId="0" applyFill="1" applyBorder="1" applyAlignment="1" applyProtection="1">
      <alignment vertical="top" wrapText="1"/>
      <protection locked="0"/>
    </xf>
    <xf numFmtId="0" fontId="24" fillId="0" borderId="1" xfId="0" applyFont="1" applyBorder="1" applyAlignment="1">
      <alignment vertical="top" wrapText="1"/>
    </xf>
    <xf numFmtId="0" fontId="0" fillId="0" borderId="0" xfId="0" applyFont="1" applyBorder="1" applyAlignment="1">
      <alignment horizontal="left" vertical="center"/>
    </xf>
    <xf numFmtId="0" fontId="0" fillId="0" borderId="31" xfId="0" applyBorder="1" applyAlignment="1">
      <alignment horizontal="center" vertical="top" wrapText="1"/>
    </xf>
    <xf numFmtId="0" fontId="0" fillId="0" borderId="23" xfId="0" applyBorder="1" applyAlignment="1">
      <alignment horizontal="center"/>
    </xf>
    <xf numFmtId="0" fontId="0" fillId="0" borderId="38" xfId="0" applyBorder="1" applyAlignment="1">
      <alignment horizontal="center" vertical="top" wrapText="1"/>
    </xf>
    <xf numFmtId="0" fontId="0" fillId="0" borderId="33" xfId="0" applyBorder="1" applyAlignment="1">
      <alignment horizontal="center" vertical="top" wrapText="1"/>
    </xf>
    <xf numFmtId="0" fontId="0" fillId="0" borderId="24" xfId="0" applyFont="1" applyFill="1" applyBorder="1" applyAlignment="1">
      <alignment horizontal="left"/>
    </xf>
    <xf numFmtId="0" fontId="0" fillId="0" borderId="24" xfId="0" applyFont="1" applyFill="1" applyBorder="1" applyAlignment="1" applyProtection="1">
      <alignment horizontal="left"/>
    </xf>
    <xf numFmtId="0" fontId="0" fillId="0" borderId="24" xfId="0" applyFont="1" applyFill="1" applyBorder="1" applyAlignment="1" applyProtection="1"/>
    <xf numFmtId="0" fontId="1" fillId="0" borderId="24" xfId="0" applyFont="1" applyFill="1" applyBorder="1" applyAlignment="1" applyProtection="1">
      <alignment horizontal="left"/>
    </xf>
    <xf numFmtId="0" fontId="1" fillId="0" borderId="24" xfId="0" applyFont="1" applyFill="1" applyBorder="1" applyAlignment="1" applyProtection="1"/>
    <xf numFmtId="0" fontId="1" fillId="0" borderId="24" xfId="0" applyFont="1" applyBorder="1" applyAlignment="1" applyProtection="1">
      <alignment horizontal="left"/>
    </xf>
    <xf numFmtId="3" fontId="13" fillId="0" borderId="0" xfId="0" applyNumberFormat="1" applyFont="1" applyFill="1" applyAlignment="1">
      <alignment vertical="top" wrapText="1" indent="2"/>
    </xf>
    <xf numFmtId="0" fontId="0" fillId="2" borderId="0" xfId="0" applyFont="1" applyFill="1" applyBorder="1" applyAlignment="1"/>
    <xf numFmtId="0" fontId="0" fillId="2" borderId="24" xfId="0" applyFont="1" applyFill="1" applyBorder="1" applyAlignment="1"/>
    <xf numFmtId="0" fontId="0" fillId="0" borderId="23" xfId="0" applyFill="1" applyBorder="1" applyAlignment="1" applyProtection="1">
      <alignment horizontal="center" vertical="top"/>
      <protection locked="0"/>
    </xf>
    <xf numFmtId="0" fontId="0" fillId="0" borderId="1" xfId="0" applyBorder="1" applyAlignment="1">
      <alignment horizontal="center" vertical="center" wrapText="1"/>
    </xf>
    <xf numFmtId="0" fontId="24" fillId="0" borderId="1" xfId="0" applyFont="1" applyBorder="1" applyAlignment="1">
      <alignment horizontal="center" vertical="center" wrapText="1"/>
    </xf>
    <xf numFmtId="0" fontId="0" fillId="0" borderId="33" xfId="0" applyBorder="1" applyAlignment="1">
      <alignment vertical="top" wrapText="1"/>
    </xf>
    <xf numFmtId="0" fontId="1" fillId="0" borderId="59" xfId="0" applyFont="1" applyBorder="1" applyAlignment="1">
      <alignment horizontal="left"/>
    </xf>
    <xf numFmtId="0" fontId="1" fillId="0" borderId="21" xfId="0" applyFont="1" applyBorder="1" applyAlignment="1">
      <alignment horizontal="left"/>
    </xf>
    <xf numFmtId="0" fontId="1" fillId="0" borderId="22" xfId="0" applyFont="1" applyBorder="1" applyAlignment="1">
      <alignment horizontal="left"/>
    </xf>
    <xf numFmtId="0" fontId="0" fillId="0" borderId="58" xfId="0" applyBorder="1" applyAlignment="1">
      <alignment horizontal="center"/>
    </xf>
    <xf numFmtId="0" fontId="0" fillId="0" borderId="0" xfId="0" applyFont="1" applyFill="1" applyBorder="1" applyAlignment="1" applyProtection="1">
      <alignment wrapText="1"/>
      <protection locked="0"/>
    </xf>
    <xf numFmtId="0" fontId="0" fillId="0" borderId="24" xfId="0" applyFont="1" applyFill="1" applyBorder="1" applyAlignment="1" applyProtection="1">
      <alignment horizontal="center" wrapText="1"/>
    </xf>
    <xf numFmtId="0" fontId="0" fillId="0" borderId="0" xfId="0" applyFont="1" applyFill="1" applyBorder="1" applyAlignment="1" applyProtection="1">
      <alignment horizontal="center" wrapText="1"/>
    </xf>
    <xf numFmtId="0" fontId="0" fillId="0" borderId="24" xfId="0" applyFont="1" applyBorder="1" applyAlignment="1" applyProtection="1">
      <alignment horizontal="left"/>
    </xf>
    <xf numFmtId="0" fontId="0" fillId="0" borderId="0" xfId="0" applyAlignment="1">
      <alignment horizontal="right" wrapText="1"/>
    </xf>
    <xf numFmtId="2" fontId="0" fillId="2" borderId="1" xfId="0" applyNumberFormat="1" applyFont="1" applyFill="1" applyBorder="1" applyAlignment="1">
      <alignment wrapText="1"/>
    </xf>
    <xf numFmtId="0" fontId="0" fillId="2" borderId="32" xfId="0" applyFill="1" applyBorder="1" applyAlignment="1">
      <alignment horizontal="center"/>
    </xf>
    <xf numFmtId="9" fontId="0" fillId="3" borderId="1" xfId="1" applyFont="1" applyFill="1" applyBorder="1" applyAlignment="1" applyProtection="1">
      <alignment vertical="top" wrapText="1"/>
      <protection locked="0"/>
    </xf>
    <xf numFmtId="9" fontId="0" fillId="3" borderId="50" xfId="1" applyFont="1" applyFill="1" applyBorder="1" applyAlignment="1" applyProtection="1">
      <alignment vertical="top" wrapText="1"/>
      <protection locked="0"/>
    </xf>
    <xf numFmtId="164" fontId="25" fillId="3" borderId="29" xfId="0" applyNumberFormat="1" applyFont="1" applyFill="1" applyBorder="1" applyProtection="1">
      <protection locked="0"/>
    </xf>
    <xf numFmtId="164" fontId="25" fillId="3" borderId="46" xfId="0" applyNumberFormat="1" applyFont="1" applyFill="1" applyBorder="1" applyProtection="1">
      <protection locked="0"/>
    </xf>
    <xf numFmtId="164" fontId="25" fillId="3" borderId="3" xfId="0" applyNumberFormat="1" applyFont="1" applyFill="1" applyBorder="1" applyProtection="1">
      <protection locked="0"/>
    </xf>
    <xf numFmtId="164" fontId="25" fillId="3" borderId="1" xfId="0" applyNumberFormat="1" applyFont="1" applyFill="1" applyBorder="1" applyProtection="1">
      <protection locked="0"/>
    </xf>
    <xf numFmtId="164" fontId="24" fillId="2" borderId="6" xfId="0" applyNumberFormat="1" applyFont="1" applyFill="1" applyBorder="1"/>
    <xf numFmtId="164" fontId="24" fillId="2" borderId="46" xfId="0" applyNumberFormat="1" applyFont="1" applyFill="1" applyBorder="1"/>
    <xf numFmtId="164" fontId="24" fillId="2" borderId="1" xfId="0" applyNumberFormat="1" applyFont="1" applyFill="1" applyBorder="1"/>
    <xf numFmtId="0" fontId="4" fillId="3" borderId="1" xfId="0" applyFont="1" applyFill="1" applyBorder="1" applyAlignment="1" applyProtection="1">
      <alignment wrapText="1"/>
      <protection locked="0"/>
    </xf>
    <xf numFmtId="0" fontId="4" fillId="3" borderId="1" xfId="0" applyFont="1" applyFill="1" applyBorder="1" applyAlignment="1" applyProtection="1">
      <protection locked="0"/>
    </xf>
    <xf numFmtId="166" fontId="4" fillId="3" borderId="1" xfId="4" applyNumberFormat="1" applyFont="1" applyFill="1" applyBorder="1" applyAlignment="1" applyProtection="1">
      <protection locked="0"/>
    </xf>
    <xf numFmtId="166" fontId="4" fillId="3" borderId="46" xfId="4" applyNumberFormat="1" applyFont="1" applyFill="1" applyBorder="1" applyAlignment="1" applyProtection="1">
      <protection locked="0"/>
    </xf>
    <xf numFmtId="166" fontId="24" fillId="2" borderId="1" xfId="4" applyNumberFormat="1" applyFont="1" applyFill="1" applyBorder="1" applyAlignment="1"/>
    <xf numFmtId="166" fontId="24" fillId="2" borderId="46" xfId="4" applyNumberFormat="1" applyFont="1" applyFill="1" applyBorder="1" applyAlignment="1"/>
    <xf numFmtId="2" fontId="26" fillId="2" borderId="1" xfId="0" applyNumberFormat="1" applyFont="1" applyFill="1" applyBorder="1" applyAlignment="1"/>
    <xf numFmtId="0" fontId="26" fillId="2" borderId="46" xfId="0" applyFont="1" applyFill="1" applyBorder="1" applyAlignment="1"/>
    <xf numFmtId="0" fontId="26" fillId="0" borderId="1" xfId="0" applyFont="1" applyBorder="1" applyAlignment="1"/>
    <xf numFmtId="166" fontId="24" fillId="3" borderId="1" xfId="4" applyNumberFormat="1" applyFont="1" applyFill="1" applyBorder="1" applyAlignment="1" applyProtection="1">
      <alignment horizontal="left" vertical="top"/>
      <protection locked="0"/>
    </xf>
    <xf numFmtId="0" fontId="0" fillId="0" borderId="14" xfId="0" applyFont="1" applyBorder="1" applyAlignment="1">
      <alignment horizontal="left"/>
    </xf>
    <xf numFmtId="0" fontId="1" fillId="0" borderId="0" xfId="0" applyFont="1" applyBorder="1" applyAlignment="1">
      <alignment horizontal="left"/>
    </xf>
    <xf numFmtId="0" fontId="0" fillId="0" borderId="0" xfId="0" applyFont="1" applyBorder="1" applyAlignment="1">
      <alignment horizontal="left"/>
    </xf>
    <xf numFmtId="0" fontId="4" fillId="0" borderId="14" xfId="0" applyFont="1" applyBorder="1" applyAlignment="1">
      <alignment horizontal="left" vertical="top" wrapText="1"/>
    </xf>
    <xf numFmtId="0" fontId="4" fillId="0" borderId="0" xfId="0" applyFont="1" applyBorder="1" applyAlignment="1">
      <alignment horizontal="left" vertical="top" wrapText="1"/>
    </xf>
    <xf numFmtId="0" fontId="10" fillId="0" borderId="14"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14" xfId="0" applyFont="1" applyFill="1" applyBorder="1" applyAlignment="1" applyProtection="1">
      <alignment horizontal="left" vertical="top" wrapText="1"/>
    </xf>
    <xf numFmtId="0" fontId="10" fillId="0" borderId="0" xfId="0" applyFont="1" applyFill="1" applyBorder="1" applyAlignment="1" applyProtection="1">
      <alignment horizontal="left" vertical="top" wrapText="1"/>
    </xf>
    <xf numFmtId="0" fontId="22" fillId="0" borderId="29" xfId="3" applyFont="1" applyFill="1" applyBorder="1" applyAlignment="1" applyProtection="1">
      <alignment horizontal="center" vertical="top" wrapText="1"/>
    </xf>
    <xf numFmtId="0" fontId="19" fillId="0" borderId="1" xfId="0" applyFont="1" applyFill="1" applyBorder="1" applyAlignment="1" applyProtection="1">
      <alignment horizontal="center" vertical="center" wrapText="1"/>
    </xf>
    <xf numFmtId="43" fontId="24" fillId="3" borderId="1" xfId="4" applyNumberFormat="1" applyFont="1" applyFill="1" applyBorder="1" applyAlignment="1" applyProtection="1">
      <alignment horizontal="left" vertical="top"/>
      <protection locked="0"/>
    </xf>
    <xf numFmtId="0" fontId="0" fillId="0" borderId="0" xfId="0" applyFill="1" applyBorder="1"/>
    <xf numFmtId="0" fontId="10" fillId="0" borderId="0" xfId="0" applyFont="1" applyFill="1" applyBorder="1" applyAlignment="1" applyProtection="1">
      <alignment vertical="top" wrapText="1"/>
    </xf>
    <xf numFmtId="0" fontId="10" fillId="0" borderId="14" xfId="0" applyFont="1" applyFill="1" applyBorder="1" applyAlignment="1" applyProtection="1">
      <alignment vertical="top" wrapText="1"/>
    </xf>
    <xf numFmtId="0" fontId="10" fillId="0" borderId="0" xfId="0" applyFont="1" applyFill="1" applyBorder="1" applyAlignment="1" applyProtection="1">
      <alignment vertical="center" wrapText="1"/>
    </xf>
    <xf numFmtId="0" fontId="1" fillId="0" borderId="0" xfId="0" applyFont="1" applyBorder="1" applyAlignment="1" applyProtection="1">
      <alignment horizontal="left" vertical="top"/>
    </xf>
    <xf numFmtId="0" fontId="16" fillId="0" borderId="14" xfId="0" applyFont="1" applyBorder="1" applyAlignment="1" applyProtection="1">
      <alignment horizontal="left" vertical="top"/>
    </xf>
    <xf numFmtId="0" fontId="1" fillId="0" borderId="11" xfId="0" applyFont="1" applyBorder="1" applyAlignment="1" applyProtection="1">
      <alignment horizontal="left" vertical="top"/>
    </xf>
    <xf numFmtId="0" fontId="23" fillId="0" borderId="14" xfId="0" applyFont="1" applyBorder="1" applyProtection="1"/>
    <xf numFmtId="0" fontId="23" fillId="0" borderId="8" xfId="0" applyFont="1" applyBorder="1" applyProtection="1"/>
    <xf numFmtId="0" fontId="0" fillId="0" borderId="32" xfId="0" applyBorder="1" applyAlignment="1">
      <alignment horizontal="center" vertical="top" wrapText="1"/>
    </xf>
    <xf numFmtId="0" fontId="24" fillId="0" borderId="0" xfId="0" applyFont="1" applyBorder="1" applyAlignment="1">
      <alignment horizontal="left" vertical="center"/>
    </xf>
    <xf numFmtId="0" fontId="27" fillId="0" borderId="0" xfId="0" applyFont="1" applyBorder="1" applyAlignment="1">
      <alignment horizontal="center"/>
    </xf>
    <xf numFmtId="0" fontId="1" fillId="0" borderId="14" xfId="0" applyFont="1" applyBorder="1" applyAlignment="1">
      <alignment horizontal="left" vertical="center"/>
    </xf>
    <xf numFmtId="0" fontId="0" fillId="0" borderId="13" xfId="0" applyFill="1" applyBorder="1" applyAlignment="1" applyProtection="1">
      <alignment horizontal="center" vertical="top"/>
      <protection locked="0"/>
    </xf>
    <xf numFmtId="0" fontId="0" fillId="0" borderId="9" xfId="0" applyFill="1" applyBorder="1" applyAlignment="1" applyProtection="1">
      <alignment horizontal="center" vertical="top"/>
      <protection locked="0"/>
    </xf>
    <xf numFmtId="0" fontId="19" fillId="0" borderId="1" xfId="0" applyFont="1" applyFill="1" applyBorder="1" applyAlignment="1" applyProtection="1">
      <alignment vertical="center" wrapText="1"/>
    </xf>
    <xf numFmtId="0" fontId="29" fillId="0" borderId="1" xfId="0" applyFont="1" applyFill="1" applyBorder="1" applyAlignment="1" applyProtection="1">
      <alignment vertical="center" wrapText="1"/>
    </xf>
    <xf numFmtId="43" fontId="0" fillId="3" borderId="6" xfId="4" applyFont="1" applyFill="1" applyBorder="1" applyAlignment="1" applyProtection="1">
      <alignment vertical="top" wrapText="1"/>
      <protection locked="0"/>
    </xf>
    <xf numFmtId="0" fontId="0" fillId="3" borderId="6" xfId="0" applyFill="1" applyBorder="1" applyAlignment="1" applyProtection="1">
      <alignment vertical="top" wrapText="1"/>
      <protection locked="0"/>
    </xf>
    <xf numFmtId="43" fontId="0" fillId="3" borderId="1" xfId="4" applyFont="1" applyFill="1" applyBorder="1" applyAlignment="1" applyProtection="1">
      <alignment vertical="top" wrapText="1"/>
      <protection locked="0"/>
    </xf>
    <xf numFmtId="0" fontId="0" fillId="0" borderId="23" xfId="0" applyBorder="1" applyAlignment="1">
      <alignment horizontal="center"/>
    </xf>
    <xf numFmtId="0" fontId="0" fillId="0" borderId="23" xfId="0" applyFont="1" applyFill="1" applyBorder="1" applyAlignment="1" applyProtection="1">
      <alignment horizontal="center" vertical="top" wrapText="1"/>
    </xf>
    <xf numFmtId="0" fontId="0" fillId="0" borderId="0" xfId="0" applyFont="1" applyFill="1" applyProtection="1"/>
    <xf numFmtId="0" fontId="0" fillId="0" borderId="38" xfId="0" applyBorder="1" applyAlignment="1">
      <alignment vertical="top" wrapText="1"/>
    </xf>
    <xf numFmtId="0" fontId="10" fillId="0" borderId="12" xfId="0" applyFont="1" applyFill="1" applyBorder="1" applyAlignment="1" applyProtection="1">
      <alignment horizontal="left" vertical="top" wrapText="1"/>
      <protection locked="0"/>
    </xf>
    <xf numFmtId="14" fontId="10" fillId="0" borderId="12" xfId="0" applyNumberFormat="1" applyFont="1" applyFill="1" applyBorder="1" applyAlignment="1" applyProtection="1">
      <alignment horizontal="center" vertical="top" wrapText="1"/>
      <protection locked="0"/>
    </xf>
    <xf numFmtId="0" fontId="10" fillId="0" borderId="12" xfId="0" applyFont="1" applyFill="1" applyBorder="1" applyAlignment="1" applyProtection="1">
      <alignment vertical="top" wrapText="1"/>
      <protection locked="0"/>
    </xf>
    <xf numFmtId="0" fontId="10" fillId="0" borderId="19" xfId="0" applyFont="1" applyFill="1" applyBorder="1" applyAlignment="1" applyProtection="1">
      <alignment vertical="top" wrapText="1"/>
      <protection locked="0"/>
    </xf>
    <xf numFmtId="0" fontId="0" fillId="0" borderId="60" xfId="0" applyFont="1" applyFill="1" applyBorder="1" applyAlignment="1" applyProtection="1">
      <alignment horizontal="center" vertical="top" wrapText="1"/>
    </xf>
    <xf numFmtId="0" fontId="0" fillId="0" borderId="20" xfId="0" applyFont="1" applyFill="1" applyBorder="1" applyAlignment="1" applyProtection="1">
      <alignment horizontal="center" vertical="top" wrapText="1"/>
    </xf>
    <xf numFmtId="0" fontId="1" fillId="0" borderId="21" xfId="0" applyFont="1" applyBorder="1" applyAlignment="1">
      <alignment horizontal="left" vertical="top"/>
    </xf>
    <xf numFmtId="0" fontId="10" fillId="3" borderId="10" xfId="0" applyFont="1" applyFill="1" applyBorder="1" applyAlignment="1" applyProtection="1">
      <alignment horizontal="left" vertical="center"/>
      <protection locked="0"/>
    </xf>
    <xf numFmtId="0" fontId="8" fillId="0" borderId="27"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10" fillId="0" borderId="10" xfId="0" applyFont="1" applyFill="1" applyBorder="1" applyAlignment="1" applyProtection="1">
      <alignment horizontal="left" vertical="center"/>
    </xf>
    <xf numFmtId="0" fontId="0" fillId="3" borderId="1" xfId="0" applyFill="1" applyBorder="1" applyAlignment="1" applyProtection="1">
      <alignment horizontal="center"/>
      <protection locked="0"/>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0" fillId="2" borderId="19" xfId="0" applyFill="1" applyBorder="1" applyAlignment="1">
      <alignment horizontal="left" vertical="top" wrapText="1"/>
    </xf>
    <xf numFmtId="0" fontId="0" fillId="2" borderId="14" xfId="0" applyFill="1" applyBorder="1" applyAlignment="1">
      <alignment horizontal="left" vertical="top" wrapText="1"/>
    </xf>
    <xf numFmtId="0" fontId="0" fillId="2" borderId="0" xfId="0" applyFill="1" applyBorder="1" applyAlignment="1">
      <alignment horizontal="left" vertical="top" wrapText="1"/>
    </xf>
    <xf numFmtId="0" fontId="0" fillId="2" borderId="24" xfId="0" applyFill="1" applyBorder="1" applyAlignment="1">
      <alignment horizontal="left" vertical="top" wrapText="1"/>
    </xf>
    <xf numFmtId="10" fontId="0" fillId="2" borderId="8" xfId="0" applyNumberFormat="1" applyFill="1" applyBorder="1" applyAlignment="1">
      <alignment horizontal="left" vertical="top"/>
    </xf>
    <xf numFmtId="10" fontId="0" fillId="2" borderId="10" xfId="0" applyNumberFormat="1" applyFill="1" applyBorder="1" applyAlignment="1">
      <alignment horizontal="left" vertical="top"/>
    </xf>
    <xf numFmtId="10" fontId="0" fillId="2" borderId="9" xfId="0" applyNumberFormat="1" applyFill="1" applyBorder="1" applyAlignment="1">
      <alignment horizontal="left" vertical="top"/>
    </xf>
    <xf numFmtId="0" fontId="0" fillId="2" borderId="11" xfId="0" applyFill="1" applyBorder="1" applyAlignment="1">
      <alignment horizontal="left" vertical="top"/>
    </xf>
    <xf numFmtId="0" fontId="0" fillId="2" borderId="12" xfId="0" applyFill="1" applyBorder="1" applyAlignment="1">
      <alignment horizontal="left" vertical="top"/>
    </xf>
    <xf numFmtId="0" fontId="0" fillId="2" borderId="13" xfId="0" applyFill="1" applyBorder="1" applyAlignment="1">
      <alignment horizontal="left" vertical="top"/>
    </xf>
    <xf numFmtId="0" fontId="22" fillId="0" borderId="56" xfId="3" applyFont="1" applyFill="1" applyBorder="1" applyAlignment="1" applyProtection="1">
      <alignment horizontal="center" vertical="top" wrapText="1"/>
    </xf>
    <xf numFmtId="0" fontId="28" fillId="0" borderId="14" xfId="0" applyFont="1" applyFill="1" applyBorder="1" applyAlignment="1" applyProtection="1">
      <alignment horizontal="left" vertical="top" wrapText="1"/>
    </xf>
    <xf numFmtId="0" fontId="28" fillId="0" borderId="0" xfId="0" applyFont="1" applyFill="1" applyBorder="1" applyAlignment="1" applyProtection="1">
      <alignment horizontal="left" vertical="top" wrapText="1"/>
    </xf>
    <xf numFmtId="0" fontId="28" fillId="0" borderId="24" xfId="0" applyFont="1" applyFill="1" applyBorder="1" applyAlignment="1" applyProtection="1">
      <alignment horizontal="left" vertical="top" wrapText="1"/>
    </xf>
    <xf numFmtId="165" fontId="0" fillId="3" borderId="5" xfId="0" applyNumberFormat="1" applyFill="1" applyBorder="1" applyAlignment="1" applyProtection="1">
      <alignment horizontal="center" vertical="top" wrapText="1"/>
      <protection locked="0"/>
    </xf>
    <xf numFmtId="165" fontId="0" fillId="3" borderId="6" xfId="0" applyNumberFormat="1" applyFill="1" applyBorder="1" applyAlignment="1" applyProtection="1">
      <alignment horizontal="center" vertical="top" wrapText="1"/>
      <protection locked="0"/>
    </xf>
    <xf numFmtId="0" fontId="10" fillId="0" borderId="5" xfId="0" applyFont="1" applyBorder="1" applyAlignment="1">
      <alignment horizontal="left" vertical="top" wrapText="1"/>
    </xf>
    <xf numFmtId="0" fontId="10" fillId="0" borderId="7" xfId="0" applyFont="1" applyBorder="1" applyAlignment="1">
      <alignment horizontal="left" vertical="top" wrapText="1"/>
    </xf>
    <xf numFmtId="0" fontId="10" fillId="0" borderId="6" xfId="0" applyFont="1" applyBorder="1" applyAlignment="1">
      <alignment horizontal="left" vertical="top" wrapText="1"/>
    </xf>
    <xf numFmtId="0" fontId="0" fillId="0" borderId="5" xfId="0" applyFill="1" applyBorder="1" applyAlignment="1">
      <alignment horizontal="center" vertical="center" wrapText="1"/>
    </xf>
    <xf numFmtId="0" fontId="0" fillId="0" borderId="40" xfId="0" applyFill="1" applyBorder="1" applyAlignment="1">
      <alignment horizontal="center" vertical="center" wrapText="1"/>
    </xf>
    <xf numFmtId="0" fontId="0" fillId="3" borderId="12" xfId="0" applyFill="1" applyBorder="1" applyAlignment="1" applyProtection="1">
      <alignment horizontal="center"/>
      <protection locked="0"/>
    </xf>
    <xf numFmtId="0" fontId="0" fillId="3" borderId="19"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7" xfId="0" applyFill="1" applyBorder="1" applyAlignment="1" applyProtection="1">
      <alignment horizontal="center"/>
      <protection locked="0"/>
    </xf>
    <xf numFmtId="0" fontId="0" fillId="0" borderId="11"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8"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9" xfId="0" applyFill="1" applyBorder="1" applyAlignment="1" applyProtection="1">
      <alignment horizontal="left" vertical="top" wrapText="1"/>
      <protection locked="0"/>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9" xfId="0" applyBorder="1" applyAlignment="1">
      <alignment horizontal="left" vertical="top" wrapText="1"/>
    </xf>
    <xf numFmtId="0" fontId="0" fillId="2" borderId="27"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27" xfId="0" applyFill="1" applyBorder="1" applyAlignment="1">
      <alignment horizontal="left" vertical="center"/>
    </xf>
    <xf numFmtId="0" fontId="0" fillId="2" borderId="26" xfId="0" applyFill="1" applyBorder="1" applyAlignment="1">
      <alignment horizontal="left" vertical="center"/>
    </xf>
    <xf numFmtId="0" fontId="0" fillId="2" borderId="20" xfId="0" applyFill="1" applyBorder="1" applyAlignment="1">
      <alignment horizontal="left" vertical="center"/>
    </xf>
    <xf numFmtId="0" fontId="0" fillId="2" borderId="22" xfId="0" applyFill="1" applyBorder="1" applyAlignment="1">
      <alignment horizontal="left" vertical="center"/>
    </xf>
    <xf numFmtId="0" fontId="0" fillId="2" borderId="39" xfId="0" applyFill="1" applyBorder="1" applyAlignment="1" applyProtection="1">
      <alignment horizontal="left"/>
    </xf>
    <xf numFmtId="0" fontId="0" fillId="2" borderId="40" xfId="0" applyFill="1" applyBorder="1" applyAlignment="1" applyProtection="1">
      <alignment horizontal="left"/>
    </xf>
    <xf numFmtId="165" fontId="0" fillId="3" borderId="11" xfId="0" applyNumberFormat="1" applyFill="1" applyBorder="1" applyAlignment="1" applyProtection="1">
      <alignment horizontal="center" vertical="top" wrapText="1"/>
      <protection locked="0"/>
    </xf>
    <xf numFmtId="165" fontId="0" fillId="3" borderId="19" xfId="0" applyNumberFormat="1" applyFill="1" applyBorder="1" applyAlignment="1" applyProtection="1">
      <alignment horizontal="center" vertical="top" wrapText="1"/>
      <protection locked="0"/>
    </xf>
    <xf numFmtId="165" fontId="0" fillId="3" borderId="8" xfId="0" applyNumberFormat="1" applyFill="1" applyBorder="1" applyAlignment="1" applyProtection="1">
      <alignment horizontal="center" vertical="top" wrapText="1"/>
      <protection locked="0"/>
    </xf>
    <xf numFmtId="165" fontId="0" fillId="3" borderId="17" xfId="0" applyNumberFormat="1" applyFill="1" applyBorder="1" applyAlignment="1" applyProtection="1">
      <alignment horizontal="center" vertical="top" wrapText="1"/>
      <protection locked="0"/>
    </xf>
    <xf numFmtId="0" fontId="0" fillId="0" borderId="13" xfId="0" applyBorder="1" applyAlignment="1">
      <alignment horizontal="left" vertical="top" wrapText="1"/>
    </xf>
    <xf numFmtId="0" fontId="0" fillId="0" borderId="8" xfId="0"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0" fillId="2" borderId="20"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22" xfId="0" applyFill="1" applyBorder="1" applyAlignment="1">
      <alignment horizontal="center" vertical="center" wrapText="1"/>
    </xf>
    <xf numFmtId="0" fontId="0" fillId="0" borderId="1" xfId="0" applyBorder="1" applyAlignment="1">
      <alignment horizontal="left" vertical="top" wrapText="1"/>
    </xf>
    <xf numFmtId="0" fontId="0" fillId="0" borderId="43" xfId="0" applyFill="1" applyBorder="1" applyAlignment="1">
      <alignment horizontal="center" vertical="top" wrapText="1"/>
    </xf>
    <xf numFmtId="0" fontId="0" fillId="0" borderId="45" xfId="0" applyFill="1" applyBorder="1" applyAlignment="1">
      <alignment horizontal="center" vertical="top" wrapText="1"/>
    </xf>
    <xf numFmtId="0" fontId="0" fillId="0" borderId="17" xfId="0" applyBorder="1" applyAlignment="1">
      <alignment horizontal="left" vertical="top" wrapText="1"/>
    </xf>
    <xf numFmtId="0" fontId="0" fillId="3" borderId="50" xfId="0" applyFill="1" applyBorder="1" applyAlignment="1" applyProtection="1">
      <alignment horizontal="center" vertical="top" wrapText="1"/>
      <protection locked="0"/>
    </xf>
    <xf numFmtId="0" fontId="0" fillId="3" borderId="48" xfId="0" applyFill="1" applyBorder="1" applyAlignment="1" applyProtection="1">
      <alignment horizontal="center" vertical="top" wrapText="1"/>
      <protection locked="0"/>
    </xf>
    <xf numFmtId="0" fontId="0" fillId="3" borderId="1"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0" borderId="1" xfId="0" applyFill="1" applyBorder="1" applyAlignment="1">
      <alignment horizontal="center" vertical="top" wrapText="1"/>
    </xf>
    <xf numFmtId="0" fontId="0" fillId="2" borderId="16" xfId="0" applyFill="1" applyBorder="1" applyAlignment="1" applyProtection="1">
      <alignment horizontal="left"/>
    </xf>
    <xf numFmtId="0" fontId="0" fillId="2" borderId="17" xfId="0" applyFill="1" applyBorder="1" applyAlignment="1" applyProtection="1">
      <alignment horizontal="left"/>
    </xf>
    <xf numFmtId="0" fontId="0" fillId="3" borderId="39" xfId="0" applyFill="1" applyBorder="1" applyAlignment="1" applyProtection="1">
      <alignment horizontal="center" vertical="top" wrapText="1"/>
      <protection locked="0"/>
    </xf>
    <xf numFmtId="0" fontId="0" fillId="3" borderId="7" xfId="0" applyFill="1" applyBorder="1" applyAlignment="1" applyProtection="1">
      <alignment horizontal="center" vertical="top" wrapText="1"/>
      <protection locked="0"/>
    </xf>
    <xf numFmtId="0" fontId="0" fillId="3" borderId="40" xfId="0" applyFill="1" applyBorder="1" applyAlignment="1" applyProtection="1">
      <alignment horizontal="center" vertical="top" wrapText="1"/>
      <protection locked="0"/>
    </xf>
    <xf numFmtId="0" fontId="0" fillId="3" borderId="43" xfId="0" applyFill="1" applyBorder="1" applyAlignment="1" applyProtection="1">
      <alignment horizontal="center" vertical="top" wrapText="1"/>
      <protection locked="0"/>
    </xf>
    <xf numFmtId="0" fontId="0" fillId="3" borderId="44" xfId="0" applyFill="1" applyBorder="1" applyAlignment="1" applyProtection="1">
      <alignment horizontal="center" vertical="top" wrapText="1"/>
      <protection locked="0"/>
    </xf>
    <xf numFmtId="0" fontId="0" fillId="0" borderId="43" xfId="0" applyFill="1" applyBorder="1" applyAlignment="1" applyProtection="1">
      <alignment horizontal="center" vertical="top" wrapText="1"/>
      <protection locked="0"/>
    </xf>
    <xf numFmtId="0" fontId="0" fillId="0" borderId="42" xfId="0" applyFill="1" applyBorder="1" applyAlignment="1" applyProtection="1">
      <alignment horizontal="center" vertical="top" wrapText="1"/>
      <protection locked="0"/>
    </xf>
    <xf numFmtId="0" fontId="0" fillId="3" borderId="43" xfId="0" applyFill="1" applyBorder="1" applyAlignment="1">
      <alignment horizontal="center" vertical="top" wrapText="1"/>
    </xf>
    <xf numFmtId="0" fontId="0" fillId="3" borderId="42" xfId="0" applyFill="1" applyBorder="1" applyAlignment="1">
      <alignment horizontal="center" vertical="top" wrapText="1"/>
    </xf>
    <xf numFmtId="0" fontId="0" fillId="2" borderId="52" xfId="0" applyFill="1" applyBorder="1" applyAlignment="1" applyProtection="1">
      <alignment horizontal="left" vertical="top" wrapText="1"/>
    </xf>
    <xf numFmtId="0" fontId="0" fillId="2" borderId="51" xfId="0" applyFill="1" applyBorder="1" applyAlignment="1" applyProtection="1">
      <alignment horizontal="left" vertical="top" wrapText="1"/>
    </xf>
    <xf numFmtId="2" fontId="0" fillId="2" borderId="31" xfId="0" applyNumberFormat="1" applyFill="1" applyBorder="1" applyAlignment="1" applyProtection="1">
      <alignment horizontal="center" vertical="center"/>
    </xf>
    <xf numFmtId="2" fontId="0" fillId="2" borderId="1" xfId="0" applyNumberFormat="1" applyFill="1" applyBorder="1" applyAlignment="1" applyProtection="1">
      <alignment horizontal="center" vertical="center"/>
    </xf>
    <xf numFmtId="2" fontId="0" fillId="2" borderId="46" xfId="0" applyNumberFormat="1" applyFill="1" applyBorder="1" applyAlignment="1" applyProtection="1">
      <alignment horizontal="center" vertical="center"/>
    </xf>
    <xf numFmtId="2" fontId="0" fillId="2" borderId="47" xfId="0" applyNumberFormat="1" applyFill="1" applyBorder="1" applyAlignment="1" applyProtection="1">
      <alignment horizontal="center" vertical="center"/>
    </xf>
    <xf numFmtId="2" fontId="0" fillId="2" borderId="50" xfId="0" applyNumberFormat="1" applyFill="1" applyBorder="1" applyAlignment="1" applyProtection="1">
      <alignment horizontal="center" vertical="center"/>
    </xf>
    <xf numFmtId="2" fontId="0" fillId="2" borderId="48" xfId="0" applyNumberFormat="1" applyFill="1" applyBorder="1" applyAlignment="1" applyProtection="1">
      <alignment horizontal="center" vertical="center"/>
    </xf>
    <xf numFmtId="0" fontId="2" fillId="0" borderId="11" xfId="0" applyFont="1" applyBorder="1" applyAlignment="1">
      <alignment horizontal="center" vertical="top"/>
    </xf>
    <xf numFmtId="0" fontId="2" fillId="0" borderId="12" xfId="0" applyFont="1" applyBorder="1" applyAlignment="1">
      <alignment horizontal="center" vertical="top"/>
    </xf>
    <xf numFmtId="0" fontId="2" fillId="0" borderId="19" xfId="0" applyFont="1" applyBorder="1" applyAlignment="1">
      <alignment horizontal="center" vertical="top"/>
    </xf>
    <xf numFmtId="0" fontId="2" fillId="0" borderId="8" xfId="0" applyFont="1" applyBorder="1" applyAlignment="1">
      <alignment horizontal="center" vertical="top"/>
    </xf>
    <xf numFmtId="0" fontId="2" fillId="0" borderId="10" xfId="0" applyFont="1" applyBorder="1" applyAlignment="1">
      <alignment horizontal="center" vertical="top"/>
    </xf>
    <xf numFmtId="0" fontId="2" fillId="0" borderId="17" xfId="0" applyFont="1" applyBorder="1" applyAlignment="1">
      <alignment horizontal="center" vertical="top"/>
    </xf>
    <xf numFmtId="0" fontId="1" fillId="2" borderId="5" xfId="0" applyFont="1" applyFill="1" applyBorder="1" applyAlignment="1">
      <alignment horizontal="center" vertical="top"/>
    </xf>
    <xf numFmtId="0" fontId="1" fillId="2" borderId="7" xfId="0" applyFont="1" applyFill="1" applyBorder="1" applyAlignment="1">
      <alignment horizontal="center" vertical="top"/>
    </xf>
    <xf numFmtId="0" fontId="1" fillId="2" borderId="40" xfId="0" applyFont="1" applyFill="1" applyBorder="1" applyAlignment="1">
      <alignment horizontal="center" vertical="top"/>
    </xf>
    <xf numFmtId="0" fontId="10" fillId="3" borderId="11" xfId="0" applyFont="1" applyFill="1" applyBorder="1" applyAlignment="1" applyProtection="1">
      <alignment horizontal="left" vertical="top" wrapText="1"/>
      <protection locked="0"/>
    </xf>
    <xf numFmtId="0" fontId="10" fillId="3" borderId="12" xfId="0" applyFont="1" applyFill="1" applyBorder="1" applyAlignment="1" applyProtection="1">
      <alignment horizontal="left" vertical="top" wrapText="1"/>
      <protection locked="0"/>
    </xf>
    <xf numFmtId="0" fontId="10" fillId="3" borderId="19" xfId="0" applyFont="1" applyFill="1" applyBorder="1" applyAlignment="1" applyProtection="1">
      <alignment horizontal="left" vertical="top" wrapText="1"/>
      <protection locked="0"/>
    </xf>
    <xf numFmtId="0" fontId="10" fillId="3" borderId="14" xfId="0" applyFont="1" applyFill="1" applyBorder="1" applyAlignment="1" applyProtection="1">
      <alignment horizontal="left" vertical="top" wrapText="1"/>
      <protection locked="0"/>
    </xf>
    <xf numFmtId="0" fontId="10" fillId="3" borderId="0" xfId="0" applyFont="1" applyFill="1" applyBorder="1" applyAlignment="1" applyProtection="1">
      <alignment horizontal="left" vertical="top" wrapText="1"/>
      <protection locked="0"/>
    </xf>
    <xf numFmtId="0" fontId="10" fillId="3" borderId="24" xfId="0" applyFont="1" applyFill="1" applyBorder="1" applyAlignment="1" applyProtection="1">
      <alignment horizontal="left" vertical="top" wrapText="1"/>
      <protection locked="0"/>
    </xf>
    <xf numFmtId="0" fontId="19" fillId="0" borderId="1" xfId="0" applyFont="1" applyFill="1" applyBorder="1" applyAlignment="1" applyProtection="1">
      <alignment horizontal="center" vertical="center" wrapText="1"/>
    </xf>
    <xf numFmtId="14" fontId="10" fillId="3" borderId="10" xfId="0" applyNumberFormat="1" applyFont="1" applyFill="1" applyBorder="1" applyAlignment="1" applyProtection="1">
      <alignment horizontal="left" vertical="center" wrapText="1"/>
      <protection locked="0"/>
    </xf>
    <xf numFmtId="9" fontId="0" fillId="2" borderId="5" xfId="1" applyFont="1" applyFill="1" applyBorder="1" applyAlignment="1">
      <alignment horizontal="center"/>
    </xf>
    <xf numFmtId="9" fontId="0" fillId="2" borderId="40" xfId="1" applyFont="1" applyFill="1" applyBorder="1" applyAlignment="1">
      <alignment horizontal="center"/>
    </xf>
    <xf numFmtId="0" fontId="0" fillId="0" borderId="5" xfId="0" applyBorder="1" applyAlignment="1">
      <alignment horizontal="left"/>
    </xf>
    <xf numFmtId="0" fontId="0" fillId="0" borderId="7" xfId="0" applyBorder="1" applyAlignment="1">
      <alignment horizontal="left"/>
    </xf>
    <xf numFmtId="0" fontId="0" fillId="0" borderId="6" xfId="0" applyBorder="1" applyAlignment="1">
      <alignment horizontal="left"/>
    </xf>
    <xf numFmtId="0" fontId="0" fillId="3" borderId="11"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0" fillId="3" borderId="19" xfId="0" applyFill="1" applyBorder="1" applyAlignment="1" applyProtection="1">
      <alignment horizontal="left" vertical="top" wrapText="1"/>
      <protection locked="0"/>
    </xf>
    <xf numFmtId="0" fontId="0" fillId="3" borderId="14"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24" xfId="0" applyFill="1" applyBorder="1" applyAlignment="1" applyProtection="1">
      <alignment horizontal="left" vertical="top" wrapText="1"/>
      <protection locked="0"/>
    </xf>
    <xf numFmtId="0" fontId="0" fillId="3" borderId="8"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17" xfId="0" applyFill="1" applyBorder="1" applyAlignment="1" applyProtection="1">
      <alignment horizontal="left" vertical="top" wrapText="1"/>
      <protection locked="0"/>
    </xf>
    <xf numFmtId="0" fontId="9" fillId="0" borderId="23" xfId="0" applyFont="1" applyBorder="1" applyAlignment="1">
      <alignment horizontal="left" vertical="top" wrapText="1"/>
    </xf>
    <xf numFmtId="0" fontId="9" fillId="0" borderId="0" xfId="0" applyFont="1" applyBorder="1" applyAlignment="1">
      <alignment horizontal="left" vertical="top" wrapText="1"/>
    </xf>
    <xf numFmtId="0" fontId="9" fillId="0" borderId="24" xfId="0" applyFont="1" applyBorder="1" applyAlignment="1">
      <alignment horizontal="left" vertical="top" wrapText="1"/>
    </xf>
    <xf numFmtId="0" fontId="10" fillId="3" borderId="10" xfId="0" applyFont="1" applyFill="1" applyBorder="1" applyAlignment="1" applyProtection="1">
      <alignment horizontal="left" vertical="center" wrapText="1"/>
      <protection locked="0"/>
    </xf>
    <xf numFmtId="0" fontId="0" fillId="0" borderId="38" xfId="0" applyBorder="1" applyAlignment="1">
      <alignment horizontal="center" vertical="top"/>
    </xf>
    <xf numFmtId="0" fontId="0" fillId="0" borderId="33" xfId="0" applyBorder="1" applyAlignment="1">
      <alignment horizontal="center" vertical="top"/>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24" xfId="0" applyBorder="1" applyAlignment="1">
      <alignment horizontal="left" vertical="top"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2" fillId="0" borderId="28" xfId="0" applyFont="1" applyBorder="1" applyAlignment="1">
      <alignment horizontal="center" vertical="top"/>
    </xf>
    <xf numFmtId="0" fontId="2" fillId="0" borderId="25" xfId="0" applyFont="1" applyBorder="1" applyAlignment="1">
      <alignment horizontal="center" vertical="top"/>
    </xf>
    <xf numFmtId="0" fontId="2" fillId="0" borderId="26" xfId="0" applyFont="1" applyBorder="1" applyAlignment="1">
      <alignment horizontal="center" vertical="top"/>
    </xf>
    <xf numFmtId="0" fontId="4" fillId="0" borderId="31" xfId="0" applyFont="1" applyBorder="1" applyAlignment="1">
      <alignment horizontal="center" vertical="top" wrapText="1"/>
    </xf>
    <xf numFmtId="0" fontId="1" fillId="2" borderId="8" xfId="0" applyFont="1" applyFill="1" applyBorder="1" applyAlignment="1">
      <alignment horizontal="center" vertical="top"/>
    </xf>
    <xf numFmtId="0" fontId="1" fillId="2" borderId="10" xfId="0" applyFont="1" applyFill="1" applyBorder="1" applyAlignment="1">
      <alignment horizontal="center" vertical="top"/>
    </xf>
    <xf numFmtId="0" fontId="1" fillId="2" borderId="17" xfId="0" applyFont="1" applyFill="1" applyBorder="1" applyAlignment="1">
      <alignment horizontal="center" vertical="top"/>
    </xf>
    <xf numFmtId="0" fontId="0" fillId="0" borderId="11"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7" xfId="0" applyFill="1" applyBorder="1" applyAlignment="1">
      <alignment horizontal="center" vertical="center" wrapText="1"/>
    </xf>
    <xf numFmtId="0" fontId="0" fillId="3" borderId="1" xfId="0" applyFill="1" applyBorder="1" applyAlignment="1" applyProtection="1">
      <alignment horizontal="center" vertical="top" wrapText="1"/>
      <protection locked="0"/>
    </xf>
    <xf numFmtId="0" fontId="0" fillId="3" borderId="46" xfId="0" applyFill="1" applyBorder="1" applyAlignment="1" applyProtection="1">
      <alignment horizontal="center" vertical="top" wrapText="1"/>
      <protection locked="0"/>
    </xf>
    <xf numFmtId="0" fontId="0" fillId="3" borderId="1" xfId="0" applyFill="1" applyBorder="1" applyAlignment="1" applyProtection="1">
      <alignment horizontal="left" vertical="top" wrapText="1"/>
      <protection locked="0"/>
    </xf>
    <xf numFmtId="0" fontId="0" fillId="3" borderId="37" xfId="0" applyFill="1" applyBorder="1" applyAlignment="1" applyProtection="1">
      <alignment horizontal="center" vertical="top" wrapText="1"/>
      <protection locked="0"/>
    </xf>
    <xf numFmtId="0" fontId="0" fillId="3" borderId="34" xfId="0" applyFill="1" applyBorder="1" applyAlignment="1" applyProtection="1">
      <alignment horizontal="center" vertical="top" wrapText="1"/>
      <protection locked="0"/>
    </xf>
    <xf numFmtId="0" fontId="0" fillId="3" borderId="36" xfId="0" applyFill="1" applyBorder="1" applyAlignment="1" applyProtection="1">
      <alignment horizontal="center" vertical="top" wrapText="1"/>
      <protection locked="0"/>
    </xf>
    <xf numFmtId="2" fontId="0" fillId="2" borderId="31" xfId="0" applyNumberFormat="1" applyFill="1" applyBorder="1" applyAlignment="1" applyProtection="1">
      <alignment horizontal="center"/>
    </xf>
    <xf numFmtId="2" fontId="0" fillId="2" borderId="1" xfId="0" applyNumberFormat="1" applyFill="1" applyBorder="1" applyAlignment="1" applyProtection="1">
      <alignment horizontal="center"/>
    </xf>
    <xf numFmtId="2" fontId="0" fillId="2" borderId="46" xfId="0" applyNumberFormat="1" applyFill="1" applyBorder="1" applyAlignment="1" applyProtection="1">
      <alignment horizontal="center"/>
    </xf>
    <xf numFmtId="2" fontId="0" fillId="2" borderId="32" xfId="0" applyNumberFormat="1" applyFill="1" applyBorder="1" applyAlignment="1" applyProtection="1">
      <alignment horizontal="center"/>
    </xf>
    <xf numFmtId="2" fontId="0" fillId="2" borderId="4" xfId="0" applyNumberFormat="1" applyFill="1" applyBorder="1" applyAlignment="1" applyProtection="1">
      <alignment horizontal="center"/>
    </xf>
    <xf numFmtId="2" fontId="0" fillId="2" borderId="30" xfId="0" applyNumberFormat="1" applyFill="1" applyBorder="1" applyAlignment="1" applyProtection="1">
      <alignment horizontal="center"/>
    </xf>
    <xf numFmtId="0" fontId="0" fillId="0" borderId="19" xfId="0" applyFill="1" applyBorder="1" applyAlignment="1" applyProtection="1">
      <alignment horizontal="left" vertical="top" wrapText="1"/>
      <protection locked="0"/>
    </xf>
    <xf numFmtId="0" fontId="0" fillId="0" borderId="17" xfId="0" applyFill="1" applyBorder="1" applyAlignment="1" applyProtection="1">
      <alignment horizontal="left" vertical="top" wrapText="1"/>
      <protection locked="0"/>
    </xf>
    <xf numFmtId="0" fontId="0" fillId="0" borderId="32" xfId="0" applyBorder="1" applyAlignment="1">
      <alignment horizontal="center" vertical="top"/>
    </xf>
    <xf numFmtId="0" fontId="0" fillId="0" borderId="18" xfId="0" applyFill="1" applyBorder="1" applyAlignment="1">
      <alignment horizontal="center" vertical="top"/>
    </xf>
    <xf numFmtId="0" fontId="0" fillId="0" borderId="23" xfId="0" applyFill="1" applyBorder="1" applyAlignment="1">
      <alignment horizontal="center" vertical="top"/>
    </xf>
    <xf numFmtId="0" fontId="0" fillId="3" borderId="5" xfId="0" applyFill="1" applyBorder="1" applyAlignment="1" applyProtection="1">
      <alignment horizontal="center"/>
      <protection locked="0"/>
    </xf>
    <xf numFmtId="0" fontId="0" fillId="3" borderId="40" xfId="0" applyFill="1" applyBorder="1" applyAlignment="1" applyProtection="1">
      <alignment horizontal="center"/>
      <protection locked="0"/>
    </xf>
    <xf numFmtId="0" fontId="0" fillId="0" borderId="38" xfId="0" applyBorder="1" applyAlignment="1">
      <alignment horizontal="center"/>
    </xf>
    <xf numFmtId="0" fontId="0" fillId="0" borderId="33" xfId="0" applyBorder="1" applyAlignment="1">
      <alignment horizontal="center"/>
    </xf>
    <xf numFmtId="0" fontId="0" fillId="0" borderId="32" xfId="0" applyBorder="1" applyAlignment="1">
      <alignment horizontal="center"/>
    </xf>
    <xf numFmtId="0" fontId="4" fillId="0" borderId="49" xfId="0" applyFont="1" applyBorder="1" applyAlignment="1">
      <alignment horizontal="center" vertical="top" wrapText="1"/>
    </xf>
    <xf numFmtId="0" fontId="0" fillId="0" borderId="1" xfId="0" applyFill="1" applyBorder="1" applyAlignment="1">
      <alignment horizontal="center" vertical="center" wrapText="1"/>
    </xf>
    <xf numFmtId="0" fontId="0" fillId="0" borderId="46" xfId="0" applyFill="1" applyBorder="1" applyAlignment="1">
      <alignment horizontal="center" vertical="center" wrapText="1"/>
    </xf>
    <xf numFmtId="0" fontId="0" fillId="3" borderId="1" xfId="0" applyFill="1" applyBorder="1" applyAlignment="1" applyProtection="1">
      <alignment horizontal="center" vertical="center" wrapText="1"/>
      <protection locked="0"/>
    </xf>
    <xf numFmtId="0" fontId="0" fillId="3" borderId="46" xfId="0" applyFill="1" applyBorder="1" applyAlignment="1" applyProtection="1">
      <alignment horizontal="center" vertical="center" wrapText="1"/>
      <protection locked="0"/>
    </xf>
    <xf numFmtId="0" fontId="0" fillId="0" borderId="31" xfId="0" applyBorder="1" applyAlignment="1">
      <alignment horizontal="center" vertical="top" wrapText="1"/>
    </xf>
    <xf numFmtId="0" fontId="0" fillId="0" borderId="38" xfId="0" applyBorder="1" applyAlignment="1">
      <alignment horizontal="center" vertical="top" wrapText="1"/>
    </xf>
    <xf numFmtId="0" fontId="1" fillId="0" borderId="5" xfId="0" applyFont="1" applyBorder="1" applyAlignment="1">
      <alignment horizontal="center" vertical="top"/>
    </xf>
    <xf numFmtId="0" fontId="1" fillId="0" borderId="7" xfId="0" applyFont="1" applyBorder="1" applyAlignment="1">
      <alignment horizontal="center" vertical="top"/>
    </xf>
    <xf numFmtId="0" fontId="1" fillId="0" borderId="40" xfId="0" applyFont="1" applyBorder="1" applyAlignment="1">
      <alignment horizontal="center" vertical="top"/>
    </xf>
    <xf numFmtId="0" fontId="5" fillId="0" borderId="28" xfId="0" applyFont="1" applyBorder="1" applyAlignment="1">
      <alignment horizontal="center" vertical="top" wrapText="1"/>
    </xf>
    <xf numFmtId="0" fontId="5" fillId="0" borderId="25" xfId="0" applyFont="1" applyBorder="1" applyAlignment="1">
      <alignment horizontal="center" vertical="top" wrapText="1"/>
    </xf>
    <xf numFmtId="0" fontId="5" fillId="0" borderId="26" xfId="0" applyFont="1" applyBorder="1" applyAlignment="1">
      <alignment horizontal="center" vertical="top" wrapText="1"/>
    </xf>
    <xf numFmtId="0" fontId="5" fillId="0" borderId="8" xfId="0" applyFont="1" applyBorder="1" applyAlignment="1">
      <alignment horizontal="center" vertical="top" wrapText="1"/>
    </xf>
    <xf numFmtId="0" fontId="5" fillId="0" borderId="10" xfId="0" applyFont="1" applyBorder="1" applyAlignment="1">
      <alignment horizontal="center" vertical="top" wrapText="1"/>
    </xf>
    <xf numFmtId="0" fontId="5" fillId="0" borderId="17" xfId="0" applyFont="1" applyBorder="1" applyAlignment="1">
      <alignment horizontal="center" vertical="top" wrapText="1"/>
    </xf>
    <xf numFmtId="0" fontId="0" fillId="0" borderId="33" xfId="0" applyBorder="1" applyAlignment="1">
      <alignment horizontal="center" vertical="top" wrapText="1"/>
    </xf>
    <xf numFmtId="0" fontId="0" fillId="0" borderId="32" xfId="0" applyBorder="1" applyAlignment="1">
      <alignment horizontal="center" vertical="top" wrapText="1"/>
    </xf>
    <xf numFmtId="0" fontId="0" fillId="0" borderId="15" xfId="0" applyBorder="1" applyAlignment="1">
      <alignment horizontal="left" vertical="top" wrapText="1"/>
    </xf>
    <xf numFmtId="0" fontId="0" fillId="0" borderId="38" xfId="0" applyFont="1" applyBorder="1" applyAlignment="1">
      <alignment horizontal="center" vertical="top" wrapText="1"/>
    </xf>
    <xf numFmtId="0" fontId="0" fillId="0" borderId="32" xfId="0" applyFont="1" applyBorder="1" applyAlignment="1">
      <alignment horizontal="center" vertical="top" wrapText="1"/>
    </xf>
    <xf numFmtId="0" fontId="0" fillId="0" borderId="31" xfId="0" applyBorder="1" applyAlignment="1">
      <alignment horizontal="center" vertical="top"/>
    </xf>
    <xf numFmtId="0" fontId="0" fillId="0" borderId="1" xfId="0" applyBorder="1" applyAlignment="1">
      <alignment horizontal="left" vertical="center" wrapText="1"/>
    </xf>
    <xf numFmtId="0" fontId="0" fillId="0" borderId="1" xfId="0" applyBorder="1" applyAlignment="1">
      <alignment horizontal="center" vertical="top" wrapText="1"/>
    </xf>
    <xf numFmtId="0" fontId="0" fillId="0" borderId="46" xfId="0" applyBorder="1" applyAlignment="1">
      <alignment horizontal="center" vertical="top" wrapText="1"/>
    </xf>
    <xf numFmtId="0" fontId="1" fillId="0" borderId="5" xfId="0" applyFont="1" applyBorder="1" applyAlignment="1">
      <alignment horizontal="center"/>
    </xf>
    <xf numFmtId="0" fontId="1" fillId="0" borderId="7" xfId="0" applyFont="1" applyBorder="1" applyAlignment="1">
      <alignment horizontal="center"/>
    </xf>
    <xf numFmtId="0" fontId="1" fillId="0" borderId="40" xfId="0" applyFont="1" applyBorder="1" applyAlignment="1">
      <alignment horizontal="center"/>
    </xf>
    <xf numFmtId="0" fontId="0" fillId="3" borderId="50" xfId="0" applyFill="1" applyBorder="1" applyAlignment="1" applyProtection="1">
      <alignment horizontal="left" vertical="top" wrapText="1"/>
      <protection locked="0"/>
    </xf>
    <xf numFmtId="0" fontId="0" fillId="0" borderId="1" xfId="0" applyBorder="1" applyAlignment="1">
      <alignment horizontal="center" vertical="center" wrapText="1"/>
    </xf>
    <xf numFmtId="0" fontId="0" fillId="0" borderId="1" xfId="0" applyFill="1" applyBorder="1" applyAlignment="1">
      <alignment horizontal="center"/>
    </xf>
    <xf numFmtId="0" fontId="0" fillId="0" borderId="23" xfId="0" applyBorder="1" applyAlignment="1">
      <alignment horizontal="center"/>
    </xf>
    <xf numFmtId="0" fontId="1" fillId="2" borderId="43" xfId="0" applyFont="1" applyFill="1" applyBorder="1" applyAlignment="1">
      <alignment horizontal="center" vertical="top"/>
    </xf>
    <xf numFmtId="0" fontId="1" fillId="2" borderId="45" xfId="0" applyFont="1" applyFill="1" applyBorder="1" applyAlignment="1">
      <alignment horizontal="center" vertical="top"/>
    </xf>
    <xf numFmtId="0" fontId="1" fillId="2" borderId="44" xfId="0" applyFont="1" applyFill="1" applyBorder="1" applyAlignment="1">
      <alignment horizontal="center" vertical="top"/>
    </xf>
    <xf numFmtId="0" fontId="0" fillId="0" borderId="24" xfId="0" applyFont="1" applyFill="1" applyBorder="1" applyAlignment="1" applyProtection="1">
      <alignment horizontal="center" vertical="center"/>
    </xf>
    <xf numFmtId="0" fontId="0" fillId="3" borderId="1" xfId="0" applyFont="1" applyFill="1" applyBorder="1" applyAlignment="1" applyProtection="1">
      <alignment horizontal="center" vertical="center"/>
      <protection locked="0"/>
    </xf>
    <xf numFmtId="0" fontId="1" fillId="0" borderId="61" xfId="0" applyFont="1" applyBorder="1" applyAlignment="1">
      <alignment horizontal="center"/>
    </xf>
    <xf numFmtId="0" fontId="1" fillId="0" borderId="62" xfId="0" applyFont="1" applyBorder="1" applyAlignment="1">
      <alignment horizontal="center"/>
    </xf>
    <xf numFmtId="0" fontId="0" fillId="0" borderId="14"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24" xfId="0" applyFill="1" applyBorder="1" applyAlignment="1" applyProtection="1">
      <alignment horizontal="left" vertical="top" wrapText="1"/>
      <protection locked="0"/>
    </xf>
    <xf numFmtId="0" fontId="0" fillId="0" borderId="5" xfId="0" applyBorder="1" applyAlignment="1">
      <alignment horizontal="center" vertical="top"/>
    </xf>
    <xf numFmtId="0" fontId="0" fillId="0" borderId="7" xfId="0" applyBorder="1" applyAlignment="1">
      <alignment horizontal="center" vertical="top"/>
    </xf>
    <xf numFmtId="0" fontId="0" fillId="3" borderId="1" xfId="0" applyFill="1" applyBorder="1" applyAlignment="1" applyProtection="1">
      <alignment horizontal="center" vertical="top"/>
      <protection locked="0"/>
    </xf>
    <xf numFmtId="0" fontId="0" fillId="3" borderId="46" xfId="0" applyFill="1" applyBorder="1" applyAlignment="1" applyProtection="1">
      <alignment horizontal="center" vertical="top"/>
      <protection locked="0"/>
    </xf>
    <xf numFmtId="0" fontId="0" fillId="0" borderId="14" xfId="0" applyFont="1" applyBorder="1" applyAlignment="1">
      <alignment horizontal="left"/>
    </xf>
    <xf numFmtId="0" fontId="1" fillId="0" borderId="0" xfId="0" applyFont="1" applyBorder="1" applyAlignment="1">
      <alignment horizontal="left"/>
    </xf>
    <xf numFmtId="0" fontId="0" fillId="0" borderId="14" xfId="0" applyFont="1" applyBorder="1" applyAlignment="1">
      <alignment horizontal="left" wrapText="1"/>
    </xf>
    <xf numFmtId="0" fontId="0" fillId="0" borderId="0" xfId="0" applyFont="1" applyBorder="1" applyAlignment="1">
      <alignment horizontal="left" wrapText="1"/>
    </xf>
    <xf numFmtId="0" fontId="0" fillId="3" borderId="1" xfId="0" applyFont="1" applyFill="1" applyBorder="1" applyAlignment="1" applyProtection="1">
      <alignment horizontal="center" wrapText="1"/>
      <protection locked="0"/>
    </xf>
    <xf numFmtId="0" fontId="0" fillId="3" borderId="46" xfId="0" applyFont="1" applyFill="1" applyBorder="1" applyAlignment="1" applyProtection="1">
      <alignment horizontal="center" wrapText="1"/>
      <protection locked="0"/>
    </xf>
    <xf numFmtId="0" fontId="1" fillId="0" borderId="14" xfId="0" applyFont="1" applyBorder="1" applyAlignment="1">
      <alignment horizontal="left" vertical="top" wrapText="1"/>
    </xf>
    <xf numFmtId="0" fontId="1" fillId="0" borderId="0" xfId="0" applyFont="1" applyBorder="1" applyAlignment="1">
      <alignment horizontal="left" vertical="top" wrapText="1"/>
    </xf>
    <xf numFmtId="0" fontId="1" fillId="0" borderId="35" xfId="0" applyFont="1" applyBorder="1" applyAlignment="1">
      <alignment horizontal="left"/>
    </xf>
    <xf numFmtId="0" fontId="1" fillId="0" borderId="34" xfId="0" applyFont="1" applyBorder="1" applyAlignment="1">
      <alignment horizontal="left"/>
    </xf>
    <xf numFmtId="0" fontId="1" fillId="0" borderId="36" xfId="0" applyFont="1" applyBorder="1" applyAlignment="1">
      <alignment horizontal="left"/>
    </xf>
    <xf numFmtId="0" fontId="4" fillId="0" borderId="14" xfId="0" applyFont="1" applyBorder="1" applyAlignment="1">
      <alignment horizontal="left" vertical="top" wrapText="1"/>
    </xf>
    <xf numFmtId="0" fontId="4" fillId="0" borderId="0" xfId="0" applyFont="1" applyBorder="1" applyAlignment="1">
      <alignment horizontal="left" vertical="top" wrapText="1"/>
    </xf>
    <xf numFmtId="0" fontId="0" fillId="0" borderId="14" xfId="0" applyFont="1" applyBorder="1" applyAlignment="1">
      <alignment horizontal="left" vertical="top" wrapText="1"/>
    </xf>
    <xf numFmtId="0" fontId="0" fillId="0" borderId="0" xfId="0" applyFont="1" applyBorder="1" applyAlignment="1">
      <alignment horizontal="left" vertical="top" wrapText="1"/>
    </xf>
    <xf numFmtId="0" fontId="0" fillId="0" borderId="11" xfId="0" applyFont="1" applyBorder="1" applyAlignment="1" applyProtection="1">
      <alignment horizontal="left" vertical="top" wrapText="1"/>
    </xf>
    <xf numFmtId="0" fontId="0" fillId="0" borderId="12" xfId="0" applyFont="1" applyBorder="1" applyAlignment="1" applyProtection="1">
      <alignment horizontal="left" vertical="top" wrapText="1"/>
    </xf>
    <xf numFmtId="0" fontId="0" fillId="0" borderId="19" xfId="0" applyFont="1" applyBorder="1" applyAlignment="1" applyProtection="1">
      <alignment horizontal="left" vertical="top" wrapText="1"/>
    </xf>
    <xf numFmtId="0" fontId="23" fillId="0" borderId="14" xfId="0" applyFont="1" applyBorder="1" applyAlignment="1" applyProtection="1">
      <alignment horizontal="left" wrapText="1"/>
    </xf>
    <xf numFmtId="0" fontId="23" fillId="0" borderId="0" xfId="0" applyFont="1" applyBorder="1" applyAlignment="1" applyProtection="1">
      <alignment horizontal="left" wrapText="1"/>
    </xf>
    <xf numFmtId="0" fontId="0" fillId="0" borderId="18" xfId="0" applyBorder="1" applyAlignment="1">
      <alignment horizontal="center"/>
    </xf>
    <xf numFmtId="0" fontId="0" fillId="0" borderId="18" xfId="0" applyBorder="1" applyAlignment="1">
      <alignment horizontal="center" vertical="top"/>
    </xf>
    <xf numFmtId="0" fontId="0" fillId="0" borderId="23" xfId="0" applyBorder="1" applyAlignment="1">
      <alignment horizontal="center" vertical="top"/>
    </xf>
    <xf numFmtId="0" fontId="0" fillId="0" borderId="16" xfId="0" applyBorder="1" applyAlignment="1">
      <alignment horizontal="center"/>
    </xf>
    <xf numFmtId="0" fontId="0" fillId="0" borderId="11" xfId="0" applyBorder="1" applyAlignment="1" applyProtection="1">
      <alignment horizontal="left" vertical="top" wrapText="1"/>
    </xf>
    <xf numFmtId="0" fontId="0" fillId="0" borderId="12" xfId="0" applyBorder="1" applyAlignment="1" applyProtection="1">
      <alignment horizontal="left" vertical="top" wrapText="1"/>
    </xf>
    <xf numFmtId="0" fontId="0" fillId="0" borderId="19" xfId="0" applyBorder="1" applyAlignment="1" applyProtection="1">
      <alignment horizontal="left" vertical="top" wrapText="1"/>
    </xf>
    <xf numFmtId="0" fontId="0" fillId="0" borderId="14"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24" xfId="0" applyBorder="1" applyAlignment="1" applyProtection="1">
      <alignment horizontal="left" vertical="top" wrapText="1"/>
    </xf>
    <xf numFmtId="0" fontId="2" fillId="0" borderId="28" xfId="0" applyFont="1" applyBorder="1" applyAlignment="1" applyProtection="1">
      <alignment horizontal="center" vertical="top"/>
    </xf>
    <xf numFmtId="0" fontId="2" fillId="0" borderId="25" xfId="0" applyFont="1" applyBorder="1" applyAlignment="1" applyProtection="1">
      <alignment horizontal="center" vertical="top"/>
    </xf>
    <xf numFmtId="0" fontId="2" fillId="0" borderId="26" xfId="0" applyFont="1" applyBorder="1" applyAlignment="1" applyProtection="1">
      <alignment horizontal="center" vertical="top"/>
    </xf>
    <xf numFmtId="0" fontId="2" fillId="0" borderId="8" xfId="0" applyFont="1" applyBorder="1" applyAlignment="1" applyProtection="1">
      <alignment horizontal="center" vertical="top"/>
    </xf>
    <xf numFmtId="0" fontId="2" fillId="0" borderId="10" xfId="0" applyFont="1" applyBorder="1" applyAlignment="1" applyProtection="1">
      <alignment horizontal="center" vertical="top"/>
    </xf>
    <xf numFmtId="0" fontId="2" fillId="0" borderId="17" xfId="0" applyFont="1" applyBorder="1" applyAlignment="1" applyProtection="1">
      <alignment horizontal="center" vertical="top"/>
    </xf>
    <xf numFmtId="0" fontId="0" fillId="0" borderId="5" xfId="0" applyBorder="1" applyAlignment="1">
      <alignment horizontal="left" vertical="top"/>
    </xf>
    <xf numFmtId="0" fontId="0" fillId="0" borderId="7" xfId="0" applyBorder="1" applyAlignment="1">
      <alignment horizontal="left" vertical="top"/>
    </xf>
    <xf numFmtId="0" fontId="0" fillId="3" borderId="5" xfId="0" applyFill="1" applyBorder="1" applyAlignment="1" applyProtection="1">
      <alignment horizontal="center" vertical="top"/>
      <protection locked="0"/>
    </xf>
    <xf numFmtId="0" fontId="0" fillId="3" borderId="40" xfId="0" applyFill="1" applyBorder="1" applyAlignment="1" applyProtection="1">
      <alignment horizontal="center" vertical="top"/>
      <protection locked="0"/>
    </xf>
    <xf numFmtId="0" fontId="1" fillId="0" borderId="35" xfId="0" applyFont="1" applyBorder="1" applyAlignment="1">
      <alignment horizontal="left" vertical="top"/>
    </xf>
    <xf numFmtId="0" fontId="1" fillId="0" borderId="34" xfId="0" applyFont="1" applyBorder="1" applyAlignment="1">
      <alignment horizontal="left" vertical="top"/>
    </xf>
    <xf numFmtId="0" fontId="1" fillId="0" borderId="25" xfId="0" applyFont="1" applyBorder="1" applyAlignment="1">
      <alignment horizontal="left" vertical="top"/>
    </xf>
    <xf numFmtId="0" fontId="1" fillId="0" borderId="26" xfId="0" applyFont="1" applyBorder="1" applyAlignment="1">
      <alignment horizontal="left" vertical="top"/>
    </xf>
    <xf numFmtId="0" fontId="0" fillId="3" borderId="18" xfId="0" applyFill="1" applyBorder="1" applyAlignment="1" applyProtection="1">
      <alignment horizontal="center" vertical="center" wrapText="1"/>
      <protection locked="0"/>
    </xf>
    <xf numFmtId="0" fontId="0" fillId="3" borderId="12" xfId="0" applyFill="1" applyBorder="1" applyAlignment="1" applyProtection="1">
      <alignment horizontal="center" vertical="center" wrapText="1"/>
      <protection locked="0"/>
    </xf>
    <xf numFmtId="0" fontId="0" fillId="3" borderId="19" xfId="0" applyFill="1" applyBorder="1" applyAlignment="1" applyProtection="1">
      <alignment horizontal="center" vertical="center" wrapText="1"/>
      <protection locked="0"/>
    </xf>
    <xf numFmtId="0" fontId="0" fillId="3" borderId="23" xfId="0" applyFill="1" applyBorder="1" applyAlignment="1" applyProtection="1">
      <alignment horizontal="center" vertical="center" wrapText="1"/>
      <protection locked="0"/>
    </xf>
    <xf numFmtId="0" fontId="0" fillId="3" borderId="0" xfId="0" applyFill="1" applyBorder="1" applyAlignment="1" applyProtection="1">
      <alignment horizontal="center" vertical="center" wrapText="1"/>
      <protection locked="0"/>
    </xf>
    <xf numFmtId="0" fontId="0" fillId="3" borderId="24" xfId="0" applyFill="1" applyBorder="1" applyAlignment="1" applyProtection="1">
      <alignment horizontal="center" vertical="center" wrapText="1"/>
      <protection locked="0"/>
    </xf>
    <xf numFmtId="0" fontId="0" fillId="3" borderId="16" xfId="0" applyFill="1" applyBorder="1" applyAlignment="1" applyProtection="1">
      <alignment horizontal="center" vertical="center" wrapText="1"/>
      <protection locked="0"/>
    </xf>
    <xf numFmtId="0" fontId="0" fillId="3" borderId="10" xfId="0" applyFill="1" applyBorder="1" applyAlignment="1" applyProtection="1">
      <alignment horizontal="center" vertical="center" wrapText="1"/>
      <protection locked="0"/>
    </xf>
    <xf numFmtId="0" fontId="0" fillId="3" borderId="17" xfId="0" applyFill="1" applyBorder="1" applyAlignment="1" applyProtection="1">
      <alignment horizontal="center" vertical="center" wrapText="1"/>
      <protection locked="0"/>
    </xf>
    <xf numFmtId="0" fontId="0" fillId="3" borderId="20" xfId="0" applyFill="1" applyBorder="1" applyAlignment="1" applyProtection="1">
      <alignment horizontal="center" vertical="center" wrapText="1"/>
      <protection locked="0"/>
    </xf>
    <xf numFmtId="0" fontId="0" fillId="3" borderId="21" xfId="0" applyFill="1" applyBorder="1" applyAlignment="1" applyProtection="1">
      <alignment horizontal="center" vertical="center" wrapText="1"/>
      <protection locked="0"/>
    </xf>
    <xf numFmtId="0" fontId="0" fillId="3" borderId="22" xfId="0" applyFill="1" applyBorder="1" applyAlignment="1" applyProtection="1">
      <alignment horizontal="center" vertical="center" wrapText="1"/>
      <protection locked="0"/>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1" fillId="0" borderId="0" xfId="0" applyFont="1" applyAlignment="1">
      <alignment horizontal="center" vertical="center" wrapText="1"/>
    </xf>
    <xf numFmtId="0" fontId="31" fillId="0" borderId="0" xfId="0" applyFont="1" applyAlignment="1">
      <alignment horizontal="center" vertical="center"/>
    </xf>
    <xf numFmtId="0" fontId="30" fillId="0" borderId="0" xfId="0" applyFont="1" applyAlignment="1">
      <alignment horizontal="left" vertical="top" wrapText="1"/>
    </xf>
    <xf numFmtId="0" fontId="0" fillId="0" borderId="46" xfId="0" applyBorder="1" applyAlignment="1">
      <alignment horizontal="center" vertical="center" wrapText="1"/>
    </xf>
    <xf numFmtId="17" fontId="0" fillId="0" borderId="0" xfId="0" quotePrefix="1" applyNumberFormat="1" applyFont="1" applyAlignment="1">
      <alignment horizontal="left" vertical="center"/>
    </xf>
    <xf numFmtId="0" fontId="1" fillId="0" borderId="0" xfId="0" applyFont="1" applyAlignment="1" applyProtection="1">
      <alignment horizontal="right"/>
    </xf>
    <xf numFmtId="0" fontId="1" fillId="0" borderId="15" xfId="0" applyFont="1" applyBorder="1" applyAlignment="1" applyProtection="1">
      <alignment horizontal="right"/>
    </xf>
    <xf numFmtId="0" fontId="0" fillId="3" borderId="1" xfId="0" applyFont="1" applyFill="1" applyBorder="1" applyAlignment="1" applyProtection="1">
      <alignment horizontal="center"/>
      <protection locked="0"/>
    </xf>
    <xf numFmtId="0" fontId="10" fillId="2" borderId="14" xfId="0" applyFont="1" applyFill="1" applyBorder="1" applyAlignment="1" applyProtection="1">
      <alignment horizontal="left" vertical="top" wrapText="1"/>
    </xf>
    <xf numFmtId="0" fontId="10" fillId="2" borderId="0" xfId="0" applyFont="1" applyFill="1" applyBorder="1" applyAlignment="1" applyProtection="1">
      <alignment horizontal="left" vertical="top" wrapText="1"/>
    </xf>
    <xf numFmtId="0" fontId="10" fillId="0" borderId="14" xfId="0" applyFont="1" applyFill="1" applyBorder="1" applyAlignment="1" applyProtection="1">
      <alignment horizontal="left" vertical="top" wrapText="1"/>
    </xf>
    <xf numFmtId="0" fontId="10" fillId="0" borderId="0" xfId="0" applyFont="1" applyFill="1" applyBorder="1" applyAlignment="1" applyProtection="1">
      <alignment horizontal="left" vertical="top" wrapText="1"/>
    </xf>
    <xf numFmtId="0" fontId="10" fillId="0" borderId="24" xfId="0" applyFont="1" applyFill="1" applyBorder="1" applyAlignment="1" applyProtection="1">
      <alignment horizontal="left" vertical="top" wrapText="1"/>
    </xf>
    <xf numFmtId="0" fontId="10" fillId="3" borderId="8" xfId="0" applyFont="1" applyFill="1" applyBorder="1" applyAlignment="1" applyProtection="1">
      <alignment horizontal="left" vertical="top" wrapText="1"/>
      <protection locked="0"/>
    </xf>
    <xf numFmtId="0" fontId="10" fillId="3" borderId="10" xfId="0" applyFont="1" applyFill="1" applyBorder="1" applyAlignment="1" applyProtection="1">
      <alignment horizontal="left" vertical="top" wrapText="1"/>
      <protection locked="0"/>
    </xf>
    <xf numFmtId="0" fontId="10" fillId="3" borderId="17" xfId="0" applyFont="1" applyFill="1" applyBorder="1" applyAlignment="1" applyProtection="1">
      <alignment horizontal="left" vertical="top" wrapText="1"/>
      <protection locked="0"/>
    </xf>
    <xf numFmtId="0" fontId="0" fillId="0" borderId="5" xfId="0" applyFill="1" applyBorder="1" applyAlignment="1" applyProtection="1">
      <alignment horizontal="left" vertical="top"/>
    </xf>
    <xf numFmtId="0" fontId="0" fillId="0" borderId="7" xfId="0" applyFill="1" applyBorder="1" applyAlignment="1" applyProtection="1">
      <alignment horizontal="left" vertical="top"/>
    </xf>
    <xf numFmtId="0" fontId="0" fillId="3" borderId="45" xfId="0" applyFill="1" applyBorder="1" applyAlignment="1" applyProtection="1">
      <alignment horizontal="center" vertical="top" wrapText="1"/>
      <protection locked="0"/>
    </xf>
    <xf numFmtId="0" fontId="0" fillId="0" borderId="43" xfId="0" applyFill="1" applyBorder="1" applyAlignment="1" applyProtection="1">
      <alignment horizontal="left" vertical="top" wrapText="1"/>
    </xf>
    <xf numFmtId="0" fontId="0" fillId="0" borderId="45" xfId="0" applyFill="1" applyBorder="1" applyAlignment="1" applyProtection="1">
      <alignment horizontal="left" vertical="top" wrapText="1"/>
    </xf>
    <xf numFmtId="0" fontId="18" fillId="0" borderId="14" xfId="0" applyFont="1" applyFill="1" applyBorder="1" applyAlignment="1" applyProtection="1">
      <alignment horizontal="left" vertical="top" wrapText="1"/>
    </xf>
    <xf numFmtId="0" fontId="18" fillId="0" borderId="0" xfId="0" applyFont="1" applyFill="1" applyBorder="1" applyAlignment="1" applyProtection="1">
      <alignment horizontal="left" vertical="top" wrapText="1"/>
    </xf>
    <xf numFmtId="0" fontId="22" fillId="0" borderId="29" xfId="3" applyFont="1" applyFill="1" applyBorder="1" applyAlignment="1" applyProtection="1">
      <alignment horizontal="center" vertical="top" wrapText="1"/>
    </xf>
    <xf numFmtId="0" fontId="10" fillId="3" borderId="11" xfId="0" applyFont="1" applyFill="1" applyBorder="1" applyAlignment="1" applyProtection="1">
      <alignment horizontal="center" vertical="center" wrapText="1"/>
      <protection locked="0"/>
    </xf>
    <xf numFmtId="0" fontId="10" fillId="3" borderId="13" xfId="0" applyFont="1" applyFill="1" applyBorder="1" applyAlignment="1" applyProtection="1">
      <alignment horizontal="center" vertical="center" wrapText="1"/>
      <protection locked="0"/>
    </xf>
    <xf numFmtId="0" fontId="10" fillId="3" borderId="8" xfId="0" applyFont="1" applyFill="1" applyBorder="1" applyAlignment="1" applyProtection="1">
      <alignment horizontal="center" vertical="center" wrapText="1"/>
      <protection locked="0"/>
    </xf>
    <xf numFmtId="0" fontId="10" fillId="3" borderId="9" xfId="0" applyFont="1" applyFill="1" applyBorder="1" applyAlignment="1" applyProtection="1">
      <alignment horizontal="center" vertical="center" wrapText="1"/>
      <protection locked="0"/>
    </xf>
    <xf numFmtId="0" fontId="10" fillId="3" borderId="5" xfId="0" applyFont="1" applyFill="1" applyBorder="1" applyAlignment="1" applyProtection="1">
      <alignment horizontal="center" vertical="top" wrapText="1"/>
      <protection locked="0"/>
    </xf>
    <xf numFmtId="0" fontId="10" fillId="3" borderId="6" xfId="0" applyFont="1" applyFill="1" applyBorder="1" applyAlignment="1" applyProtection="1">
      <alignment horizontal="center" vertical="top" wrapText="1"/>
      <protection locked="0"/>
    </xf>
    <xf numFmtId="0" fontId="10" fillId="0" borderId="15" xfId="0" applyFont="1" applyFill="1" applyBorder="1" applyAlignment="1" applyProtection="1">
      <alignment horizontal="left" vertical="top" wrapText="1"/>
    </xf>
    <xf numFmtId="0" fontId="0" fillId="0" borderId="14" xfId="0" applyFont="1" applyBorder="1" applyAlignment="1" applyProtection="1">
      <alignment horizontal="left" vertical="top"/>
    </xf>
    <xf numFmtId="0" fontId="0" fillId="0" borderId="0" xfId="0" applyFont="1" applyBorder="1" applyAlignment="1" applyProtection="1">
      <alignment horizontal="left" vertical="top"/>
    </xf>
    <xf numFmtId="0" fontId="0" fillId="0" borderId="1" xfId="0" applyFont="1" applyBorder="1" applyAlignment="1" applyProtection="1">
      <alignment horizontal="right" vertical="top" wrapText="1"/>
    </xf>
    <xf numFmtId="0" fontId="0" fillId="0" borderId="1" xfId="0" applyFont="1" applyBorder="1" applyAlignment="1">
      <alignment horizontal="right" vertical="top"/>
    </xf>
    <xf numFmtId="0" fontId="1" fillId="2" borderId="43" xfId="0" applyFont="1" applyFill="1" applyBorder="1" applyAlignment="1" applyProtection="1">
      <alignment horizontal="center" vertical="top"/>
    </xf>
    <xf numFmtId="0" fontId="1" fillId="2" borderId="45" xfId="0" applyFont="1" applyFill="1" applyBorder="1" applyAlignment="1" applyProtection="1">
      <alignment horizontal="center" vertical="top"/>
    </xf>
    <xf numFmtId="0" fontId="1" fillId="2" borderId="44" xfId="0" applyFont="1" applyFill="1" applyBorder="1" applyAlignment="1" applyProtection="1">
      <alignment horizontal="center" vertical="top"/>
    </xf>
    <xf numFmtId="0" fontId="1" fillId="0" borderId="5" xfId="0" applyFont="1" applyBorder="1" applyAlignment="1" applyProtection="1">
      <alignment horizontal="left" vertical="top"/>
    </xf>
    <xf numFmtId="0" fontId="1" fillId="0" borderId="7" xfId="0" applyFont="1" applyBorder="1" applyAlignment="1" applyProtection="1">
      <alignment horizontal="left" vertical="top"/>
    </xf>
    <xf numFmtId="0" fontId="1" fillId="0" borderId="40" xfId="0" applyFont="1" applyBorder="1" applyAlignment="1" applyProtection="1">
      <alignment horizontal="left" vertical="top"/>
    </xf>
    <xf numFmtId="0" fontId="0" fillId="0" borderId="0" xfId="0" applyFont="1" applyBorder="1" applyAlignment="1">
      <alignment horizontal="left"/>
    </xf>
    <xf numFmtId="0" fontId="0" fillId="0" borderId="35" xfId="0" applyFont="1" applyBorder="1" applyAlignment="1" applyProtection="1">
      <alignment horizontal="left" vertical="top"/>
    </xf>
    <xf numFmtId="0" fontId="0" fillId="0" borderId="34" xfId="0" applyFont="1" applyBorder="1" applyAlignment="1" applyProtection="1">
      <alignment horizontal="left" vertical="top"/>
    </xf>
    <xf numFmtId="0" fontId="0" fillId="0" borderId="36" xfId="0" applyFont="1" applyBorder="1" applyAlignment="1" applyProtection="1">
      <alignment horizontal="left" vertical="top"/>
    </xf>
    <xf numFmtId="0" fontId="10" fillId="3" borderId="59" xfId="0" applyFont="1" applyFill="1" applyBorder="1" applyAlignment="1" applyProtection="1">
      <alignment horizontal="left" vertical="top" wrapText="1"/>
      <protection locked="0"/>
    </xf>
    <xf numFmtId="0" fontId="10" fillId="3" borderId="21" xfId="0" applyFont="1" applyFill="1" applyBorder="1" applyAlignment="1" applyProtection="1">
      <alignment horizontal="left" vertical="top" wrapText="1"/>
      <protection locked="0"/>
    </xf>
    <xf numFmtId="0" fontId="10" fillId="3" borderId="22" xfId="0" applyFont="1" applyFill="1" applyBorder="1" applyAlignment="1" applyProtection="1">
      <alignment horizontal="left" vertical="top" wrapText="1"/>
      <protection locked="0"/>
    </xf>
    <xf numFmtId="0" fontId="10" fillId="3" borderId="5" xfId="0" applyFont="1" applyFill="1" applyBorder="1" applyAlignment="1" applyProtection="1">
      <alignment horizontal="left" vertical="top" wrapText="1"/>
      <protection locked="0"/>
    </xf>
    <xf numFmtId="0" fontId="10" fillId="3" borderId="7" xfId="0" applyFont="1" applyFill="1" applyBorder="1" applyAlignment="1" applyProtection="1">
      <alignment horizontal="left" vertical="top" wrapText="1"/>
      <protection locked="0"/>
    </xf>
    <xf numFmtId="0" fontId="10" fillId="3" borderId="40" xfId="0" applyFont="1" applyFill="1" applyBorder="1" applyAlignment="1" applyProtection="1">
      <alignment horizontal="left" vertical="top" wrapText="1"/>
      <protection locked="0"/>
    </xf>
    <xf numFmtId="0" fontId="16" fillId="0" borderId="14" xfId="0" applyFont="1" applyBorder="1" applyAlignment="1" applyProtection="1">
      <alignment horizontal="left" vertical="top" wrapText="1"/>
    </xf>
    <xf numFmtId="0" fontId="16" fillId="0" borderId="0" xfId="0" applyFont="1" applyBorder="1" applyAlignment="1" applyProtection="1">
      <alignment horizontal="left" vertical="top" wrapText="1"/>
    </xf>
    <xf numFmtId="0" fontId="16" fillId="0" borderId="24" xfId="0" applyFont="1" applyBorder="1" applyAlignment="1" applyProtection="1">
      <alignment horizontal="left" vertical="top" wrapText="1"/>
    </xf>
    <xf numFmtId="0" fontId="16" fillId="0" borderId="8" xfId="0" applyFont="1" applyBorder="1" applyAlignment="1" applyProtection="1">
      <alignment horizontal="left" vertical="top" wrapText="1"/>
    </xf>
    <xf numFmtId="0" fontId="16" fillId="0" borderId="10" xfId="0" applyFont="1" applyBorder="1" applyAlignment="1" applyProtection="1">
      <alignment horizontal="left" vertical="top" wrapText="1"/>
    </xf>
    <xf numFmtId="0" fontId="16" fillId="0" borderId="17" xfId="0" applyFont="1" applyBorder="1" applyAlignment="1" applyProtection="1">
      <alignment horizontal="left" vertical="top" wrapText="1"/>
    </xf>
    <xf numFmtId="0" fontId="10" fillId="3" borderId="5"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14" fontId="10" fillId="3" borderId="11" xfId="0" applyNumberFormat="1" applyFont="1" applyFill="1" applyBorder="1" applyAlignment="1" applyProtection="1">
      <alignment horizontal="center" vertical="top" wrapText="1"/>
      <protection locked="0"/>
    </xf>
    <xf numFmtId="14" fontId="10" fillId="3" borderId="13" xfId="0" applyNumberFormat="1" applyFont="1" applyFill="1" applyBorder="1" applyAlignment="1" applyProtection="1">
      <alignment horizontal="center" vertical="top" wrapText="1"/>
      <protection locked="0"/>
    </xf>
    <xf numFmtId="0" fontId="10" fillId="0" borderId="11" xfId="0" applyFont="1" applyFill="1" applyBorder="1" applyAlignment="1" applyProtection="1">
      <alignment horizontal="left" vertical="top" wrapText="1"/>
    </xf>
    <xf numFmtId="0" fontId="10" fillId="0" borderId="12" xfId="0" applyFont="1" applyFill="1" applyBorder="1" applyAlignment="1" applyProtection="1">
      <alignment horizontal="left" vertical="top" wrapText="1"/>
    </xf>
    <xf numFmtId="0" fontId="15" fillId="0" borderId="5" xfId="0"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wrapText="1"/>
    </xf>
    <xf numFmtId="0" fontId="0" fillId="0" borderId="14" xfId="0" applyFont="1" applyBorder="1" applyAlignment="1">
      <alignment horizontal="left" vertical="center" wrapText="1"/>
    </xf>
    <xf numFmtId="0" fontId="0" fillId="0" borderId="0" xfId="0" applyFont="1" applyBorder="1" applyAlignment="1">
      <alignment horizontal="left" vertical="center" wrapText="1"/>
    </xf>
    <xf numFmtId="0" fontId="4" fillId="3" borderId="1" xfId="0" applyFont="1" applyFill="1" applyBorder="1" applyAlignment="1" applyProtection="1">
      <alignment horizontal="left" vertical="top" wrapText="1"/>
      <protection locked="0"/>
    </xf>
    <xf numFmtId="0" fontId="4" fillId="3" borderId="46" xfId="0" applyFont="1" applyFill="1" applyBorder="1" applyAlignment="1" applyProtection="1">
      <alignment horizontal="left" vertical="top" wrapText="1"/>
      <protection locked="0"/>
    </xf>
    <xf numFmtId="0" fontId="24" fillId="3" borderId="5" xfId="0" applyFont="1" applyFill="1" applyBorder="1" applyAlignment="1" applyProtection="1">
      <alignment horizontal="center" vertical="top" wrapText="1"/>
      <protection locked="0"/>
    </xf>
    <xf numFmtId="0" fontId="24" fillId="3" borderId="6" xfId="0" applyFont="1" applyFill="1" applyBorder="1" applyAlignment="1" applyProtection="1">
      <alignment horizontal="center" vertical="top" wrapText="1"/>
      <protection locked="0"/>
    </xf>
    <xf numFmtId="0" fontId="0" fillId="0" borderId="21" xfId="0" applyBorder="1" applyAlignment="1">
      <alignment horizontal="center"/>
    </xf>
    <xf numFmtId="0" fontId="0" fillId="5" borderId="23" xfId="0" applyFill="1" applyBorder="1" applyAlignment="1">
      <alignment horizontal="center" vertical="center"/>
    </xf>
    <xf numFmtId="0" fontId="0" fillId="5" borderId="20" xfId="0" applyFill="1" applyBorder="1" applyAlignment="1">
      <alignment horizontal="center" vertical="center"/>
    </xf>
  </cellXfs>
  <cellStyles count="5">
    <cellStyle name="Comma" xfId="4" builtinId="3"/>
    <cellStyle name="Explanatory Text" xfId="3" builtinId="53"/>
    <cellStyle name="Hyperlink" xfId="2" builtinId="8"/>
    <cellStyle name="Normal" xfId="0" builtinId="0"/>
    <cellStyle name="Percent" xfId="1" builtinId="5"/>
  </cellStyles>
  <dxfs count="9">
    <dxf>
      <font>
        <b val="0"/>
        <i val="0"/>
        <strike val="0"/>
        <condense val="0"/>
        <extend val="0"/>
        <outline val="0"/>
        <shadow val="0"/>
        <u val="none"/>
        <vertAlign val="baseline"/>
        <sz val="11"/>
        <color rgb="FF2C2C2C"/>
        <name val="Calibri"/>
        <scheme val="minor"/>
      </font>
      <fill>
        <patternFill patternType="none">
          <fgColor indexed="64"/>
          <bgColor auto="1"/>
        </patternFill>
      </fill>
      <alignment horizontal="general" vertical="top" textRotation="0" wrapText="1" indent="2" justifyLastLine="0" shrinkToFit="0" readingOrder="0"/>
    </dxf>
    <dxf>
      <font>
        <b val="0"/>
        <i val="0"/>
        <strike val="0"/>
        <condense val="0"/>
        <extend val="0"/>
        <outline val="0"/>
        <shadow val="0"/>
        <u val="none"/>
        <vertAlign val="baseline"/>
        <sz val="11"/>
        <color rgb="FF2C2C2C"/>
        <name val="Calibri"/>
        <scheme val="minor"/>
      </font>
      <fill>
        <patternFill patternType="none">
          <fgColor indexed="64"/>
          <bgColor auto="1"/>
        </patternFill>
      </fill>
      <alignment horizontal="general" vertical="top" textRotation="0" wrapText="1" indent="2" justifyLastLine="0" shrinkToFit="0" readingOrder="0"/>
    </dxf>
    <dxf>
      <font>
        <b val="0"/>
        <i val="0"/>
        <strike val="0"/>
        <condense val="0"/>
        <extend val="0"/>
        <outline val="0"/>
        <shadow val="0"/>
        <u val="none"/>
        <vertAlign val="baseline"/>
        <sz val="11"/>
        <color rgb="FF2C2C2C"/>
        <name val="Calibri"/>
        <scheme val="minor"/>
      </font>
      <fill>
        <patternFill patternType="none">
          <fgColor indexed="64"/>
          <bgColor auto="1"/>
        </patternFill>
      </fill>
      <alignment horizontal="general" vertical="top" textRotation="0" wrapText="1" indent="2"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bottom" textRotation="0" wrapText="1" indent="2" justifyLastLine="0" shrinkToFit="0" readingOrder="0"/>
    </dxf>
    <dxf>
      <font>
        <b val="0"/>
        <i val="0"/>
        <strike val="0"/>
        <condense val="0"/>
        <extend val="0"/>
        <outline val="0"/>
        <shadow val="0"/>
        <u val="none"/>
        <vertAlign val="baseline"/>
        <sz val="11"/>
        <color rgb="FF2C2C2C"/>
        <name val="Calibri"/>
        <scheme val="minor"/>
      </font>
      <numFmt numFmtId="3" formatCode="#,##0"/>
      <fill>
        <patternFill patternType="none">
          <fgColor indexed="64"/>
          <bgColor indexed="65"/>
        </patternFill>
      </fill>
      <alignment horizontal="general" vertical="top" textRotation="0" wrapText="1" indent="2" justifyLastLine="0" shrinkToFit="0" readingOrder="0"/>
    </dxf>
    <dxf>
      <font>
        <b val="0"/>
        <i val="0"/>
        <strike val="0"/>
        <condense val="0"/>
        <extend val="0"/>
        <outline val="0"/>
        <shadow val="0"/>
        <u val="none"/>
        <vertAlign val="baseline"/>
        <sz val="11"/>
        <color rgb="FF2C2C2C"/>
        <name val="Calibri"/>
        <scheme val="minor"/>
      </font>
      <fill>
        <patternFill patternType="none">
          <fgColor indexed="64"/>
          <bgColor indexed="65"/>
        </patternFill>
      </fill>
      <alignment horizontal="general" vertical="top" textRotation="0" wrapText="1" indent="2" justifyLastLine="0" shrinkToFit="0" readingOrder="0"/>
    </dxf>
    <dxf>
      <font>
        <b val="0"/>
        <i val="0"/>
        <strike val="0"/>
        <condense val="0"/>
        <extend val="0"/>
        <outline val="0"/>
        <shadow val="0"/>
        <u val="none"/>
        <vertAlign val="baseline"/>
        <sz val="11"/>
        <color rgb="FF2C2C2C"/>
        <name val="Calibri"/>
        <scheme val="minor"/>
      </font>
      <fill>
        <patternFill patternType="none">
          <fgColor indexed="64"/>
          <bgColor indexed="65"/>
        </patternFill>
      </fill>
      <alignment horizontal="general" vertical="top" textRotation="0" wrapText="1" indent="2" justifyLastLine="0" shrinkToFit="0" readingOrder="0"/>
    </dxf>
    <dxf>
      <font>
        <strike val="0"/>
        <outline val="0"/>
        <shadow val="0"/>
        <u val="none"/>
        <vertAlign val="baseline"/>
        <sz val="11"/>
        <name val="Calibri"/>
        <scheme val="minor"/>
      </font>
    </dxf>
    <dxf>
      <font>
        <strike val="0"/>
        <outline val="0"/>
        <shadow val="0"/>
        <u val="none"/>
        <vertAlign val="baseline"/>
        <sz val="11"/>
        <name val="Calibri"/>
        <scheme val="minor"/>
      </font>
      <fill>
        <patternFill patternType="none">
          <fgColor indexed="64"/>
          <bgColor indexed="65"/>
        </patternFill>
      </fill>
    </dxf>
  </dxfs>
  <tableStyles count="0" defaultTableStyle="TableStyleMedium2" defaultPivotStyle="PivotStyleLight16"/>
  <colors>
    <mruColors>
      <color rgb="FF00B495"/>
      <color rgb="FFFF3399"/>
      <color rgb="FFFF75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Energy</a:t>
            </a:r>
            <a:r>
              <a:rPr lang="en-US" b="1" baseline="0"/>
              <a:t> Balance Study</a:t>
            </a:r>
            <a:endParaRPr lang="en-US" b="1"/>
          </a:p>
        </c:rich>
      </c:tx>
      <c:layout>
        <c:manualLayout>
          <c:xMode val="edge"/>
          <c:yMode val="edge"/>
          <c:x val="3.090266841644795E-2"/>
          <c:y val="6.563928268151458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55308858267716532"/>
          <c:y val="4.6538251421193839E-2"/>
          <c:w val="0.37293832020997375"/>
          <c:h val="0.88125853762914008"/>
        </c:manualLayout>
      </c:layout>
      <c:pieChart>
        <c:varyColors val="1"/>
        <c:ser>
          <c:idx val="0"/>
          <c:order val="0"/>
          <c:tx>
            <c:strRef>
              <c:f>TAF!$E$335</c:f>
              <c:strCache>
                <c:ptCount val="1"/>
                <c:pt idx="0">
                  <c:v>Heat Type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6B0-4625-87A1-340AF8DA6C97}"/>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5-8AA9-428E-ACBC-A21505B4C288}"/>
              </c:ext>
            </c:extLst>
          </c:dPt>
          <c:dPt>
            <c:idx val="2"/>
            <c:bubble3D val="0"/>
            <c:spPr>
              <a:solidFill>
                <a:srgbClr val="002060"/>
              </a:solidFill>
              <a:ln w="19050">
                <a:solidFill>
                  <a:schemeClr val="lt1"/>
                </a:solidFill>
              </a:ln>
              <a:effectLst/>
            </c:spPr>
            <c:extLst>
              <c:ext xmlns:c16="http://schemas.microsoft.com/office/drawing/2014/chart" uri="{C3380CC4-5D6E-409C-BE32-E72D297353CC}">
                <c16:uniqueId val="{00000016-8AA9-428E-ACBC-A21505B4C288}"/>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1F-8AA9-428E-ACBC-A21505B4C28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2"/>
                    </a:solidFill>
                    <a:latin typeface="+mn-lt"/>
                    <a:ea typeface="+mn-ea"/>
                    <a:cs typeface="+mn-cs"/>
                  </a:defRPr>
                </a:pPr>
                <a:endParaRPr lang="en-US"/>
              </a:p>
            </c:txPr>
            <c:showLegendKey val="0"/>
            <c:showVal val="0"/>
            <c:showCatName val="0"/>
            <c:showSerName val="0"/>
            <c:showPercent val="1"/>
            <c:showBubbleSize val="0"/>
            <c:showLeaderLines val="0"/>
            <c:extLst>
              <c:ext xmlns:c15="http://schemas.microsoft.com/office/drawing/2012/chart" uri="{CE6537A1-D6FC-4f65-9D91-7224C49458BB}"/>
            </c:extLst>
          </c:dLbls>
          <c:cat>
            <c:strRef>
              <c:extLst>
                <c:ext xmlns:c15="http://schemas.microsoft.com/office/drawing/2012/chart" uri="{02D57815-91ED-43cb-92C2-25804820EDAC}">
                  <c15:fullRef>
                    <c15:sqref>TAF!$D$336:$D$340</c15:sqref>
                  </c15:fullRef>
                </c:ext>
              </c:extLst>
              <c:f>(TAF!$D$336:$D$338,TAF!$D$340)</c:f>
              <c:strCache>
                <c:ptCount val="4"/>
                <c:pt idx="0">
                  <c:v>Water</c:v>
                </c:pt>
                <c:pt idx="1">
                  <c:v>Space</c:v>
                </c:pt>
                <c:pt idx="2">
                  <c:v>Process</c:v>
                </c:pt>
                <c:pt idx="3">
                  <c:v>Remaining</c:v>
                </c:pt>
              </c:strCache>
            </c:strRef>
          </c:cat>
          <c:val>
            <c:numRef>
              <c:extLst>
                <c:ext xmlns:c15="http://schemas.microsoft.com/office/drawing/2012/chart" uri="{02D57815-91ED-43cb-92C2-25804820EDAC}">
                  <c15:fullRef>
                    <c15:sqref>TAF!$E$336:$E$340</c15:sqref>
                  </c15:fullRef>
                </c:ext>
              </c:extLst>
              <c:f>(TAF!$E$336:$E$338,TAF!$E$340)</c:f>
              <c:numCache>
                <c:formatCode>General</c:formatCode>
                <c:ptCount val="4"/>
                <c:pt idx="0">
                  <c:v>0</c:v>
                </c:pt>
                <c:pt idx="1">
                  <c:v>0</c:v>
                </c:pt>
                <c:pt idx="2">
                  <c:v>0</c:v>
                </c:pt>
                <c:pt idx="3">
                  <c:v>0</c:v>
                </c:pt>
              </c:numCache>
            </c:numRef>
          </c:val>
          <c:extLst>
            <c:ext xmlns:c15="http://schemas.microsoft.com/office/drawing/2012/chart" uri="{02D57815-91ED-43cb-92C2-25804820EDAC}">
              <c15:categoryFilterExceptions/>
            </c:ext>
            <c:ext xmlns:c16="http://schemas.microsoft.com/office/drawing/2014/chart" uri="{C3380CC4-5D6E-409C-BE32-E72D297353CC}">
              <c16:uniqueId val="{00000000-8AA9-428E-ACBC-A21505B4C288}"/>
            </c:ext>
          </c:extLst>
        </c:ser>
        <c:dLbls>
          <c:showLegendKey val="0"/>
          <c:showVal val="0"/>
          <c:showCatName val="0"/>
          <c:showSerName val="0"/>
          <c:showPercent val="0"/>
          <c:showBubbleSize val="0"/>
          <c:showLeaderLines val="0"/>
        </c:dLbls>
        <c:firstSliceAng val="0"/>
      </c:pieChart>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423166</xdr:colOff>
      <xdr:row>333</xdr:row>
      <xdr:rowOff>139223</xdr:rowOff>
    </xdr:from>
    <xdr:to>
      <xdr:col>8</xdr:col>
      <xdr:colOff>539122</xdr:colOff>
      <xdr:row>343</xdr:row>
      <xdr:rowOff>169040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64604</xdr:colOff>
      <xdr:row>65</xdr:row>
      <xdr:rowOff>31890</xdr:rowOff>
    </xdr:from>
    <xdr:to>
      <xdr:col>7</xdr:col>
      <xdr:colOff>103470</xdr:colOff>
      <xdr:row>74</xdr:row>
      <xdr:rowOff>161925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617054" y="13081140"/>
          <a:ext cx="4668016" cy="1844535"/>
        </a:xfrm>
        <a:prstGeom prst="rect">
          <a:avLst/>
        </a:prstGeom>
      </xdr:spPr>
    </xdr:pic>
    <xdr:clientData/>
  </xdr:twoCellAnchor>
  <xdr:twoCellAnchor editAs="oneCell">
    <xdr:from>
      <xdr:col>0</xdr:col>
      <xdr:colOff>1</xdr:colOff>
      <xdr:row>0</xdr:row>
      <xdr:rowOff>0</xdr:rowOff>
    </xdr:from>
    <xdr:to>
      <xdr:col>5</xdr:col>
      <xdr:colOff>484686</xdr:colOff>
      <xdr:row>9</xdr:row>
      <xdr:rowOff>121500</xdr:rowOff>
    </xdr:to>
    <xdr:pic>
      <xdr:nvPicPr>
        <xdr:cNvPr id="5" name="Picture 4">
          <a:extLst>
            <a:ext uri="{FF2B5EF4-FFF2-40B4-BE49-F238E27FC236}">
              <a16:creationId xmlns:a16="http://schemas.microsoft.com/office/drawing/2014/main" id="{323DF6E2-2217-4E79-9138-725B9C22398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 y="0"/>
          <a:ext cx="3974299" cy="1836000"/>
        </a:xfrm>
        <a:prstGeom prst="rect">
          <a:avLst/>
        </a:prstGeom>
      </xdr:spPr>
    </xdr:pic>
    <xdr:clientData/>
  </xdr:twoCellAnchor>
</xdr:wsDr>
</file>

<file path=xl/tables/table1.xml><?xml version="1.0" encoding="utf-8"?>
<table xmlns="http://schemas.openxmlformats.org/spreadsheetml/2006/main" id="1" name="Table1" displayName="Table1" ref="A4:C18" totalsRowShown="0" headerRowDxfId="8" dataDxfId="7">
  <autoFilter ref="A4:C18"/>
  <tableColumns count="3">
    <tableColumn id="1" name="Fuel" dataDxfId="6"/>
    <tableColumn id="2" name="Net Caloric Value toe/t" dataDxfId="5"/>
    <tableColumn id="3" name="Net Caloric Value MJ/t" dataDxfId="4"/>
  </tableColumns>
  <tableStyleInfo name="TableStyleMedium1" showFirstColumn="0" showLastColumn="0" showRowStripes="1" showColumnStripes="0"/>
</table>
</file>

<file path=xl/tables/table2.xml><?xml version="1.0" encoding="utf-8"?>
<table xmlns="http://schemas.openxmlformats.org/spreadsheetml/2006/main" id="2" name="Table2" displayName="Table2" ref="A22:B39" totalsRowShown="0" headerRowDxfId="3" dataDxfId="2">
  <autoFilter ref="A22:B39"/>
  <tableColumns count="2">
    <tableColumn id="1" name="Fuel" dataDxfId="1"/>
    <tableColumn id="2" name="Density (in litres/tonnes)" dataDxfId="0"/>
  </tableColumns>
  <tableStyleInfo name="TableStyleMedium2" showFirstColumn="0" showLastColumn="0" showRowStripes="1" showColumnStripes="0"/>
</table>
</file>

<file path=xl/tables/table3.xml><?xml version="1.0" encoding="utf-8"?>
<table xmlns="http://schemas.openxmlformats.org/spreadsheetml/2006/main" id="3" name="Table3" displayName="Table3" ref="A42:B43" totalsRowShown="0">
  <autoFilter ref="A42:B43"/>
  <tableColumns count="2">
    <tableColumn id="1" name="MJoules"/>
    <tableColumn id="2" name="MWh"/>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hyperlink" Target="http://webarchive.nationalarchives.gov.uk/20091002060826/http%3A/www.berr.gov.uk/files/file14925.pdf" TargetMode="Externa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00"/>
  <sheetViews>
    <sheetView showGridLines="0" tabSelected="1" zoomScale="110" zoomScaleNormal="110" zoomScaleSheetLayoutView="100" workbookViewId="0">
      <selection activeCell="G159" sqref="G159:I159"/>
    </sheetView>
  </sheetViews>
  <sheetFormatPr defaultRowHeight="15" x14ac:dyDescent="0.25"/>
  <cols>
    <col min="1" max="1" width="8.28515625" style="9" customWidth="1"/>
    <col min="2" max="2" width="16.28515625" customWidth="1"/>
    <col min="3" max="3" width="9.5703125" bestFit="1" customWidth="1"/>
    <col min="6" max="6" width="12.85546875" bestFit="1" customWidth="1"/>
    <col min="7" max="7" width="12.42578125" customWidth="1"/>
    <col min="8" max="8" width="11.42578125" customWidth="1"/>
    <col min="9" max="9" width="12.42578125" customWidth="1"/>
  </cols>
  <sheetData>
    <row r="1" spans="1:9" ht="15" customHeight="1" x14ac:dyDescent="0.25">
      <c r="A1" s="514" t="s">
        <v>251</v>
      </c>
      <c r="B1" s="515"/>
      <c r="C1" s="515"/>
      <c r="D1" s="515"/>
      <c r="E1" s="515"/>
      <c r="F1" s="515"/>
      <c r="G1" s="515"/>
      <c r="H1" s="515"/>
      <c r="I1" s="515"/>
    </row>
    <row r="2" spans="1:9" ht="15" customHeight="1" x14ac:dyDescent="0.25">
      <c r="A2" s="515"/>
      <c r="B2" s="515"/>
      <c r="C2" s="515"/>
      <c r="D2" s="515"/>
      <c r="E2" s="515"/>
      <c r="F2" s="515"/>
      <c r="G2" s="515"/>
      <c r="H2" s="515"/>
      <c r="I2" s="515"/>
    </row>
    <row r="3" spans="1:9" ht="15" customHeight="1" x14ac:dyDescent="0.25">
      <c r="A3" s="515"/>
      <c r="B3" s="515"/>
      <c r="C3" s="515"/>
      <c r="D3" s="515"/>
      <c r="E3" s="515"/>
      <c r="F3" s="515"/>
      <c r="G3" s="515"/>
      <c r="H3" s="515"/>
      <c r="I3" s="515"/>
    </row>
    <row r="4" spans="1:9" ht="15" customHeight="1" x14ac:dyDescent="0.25">
      <c r="A4" s="515"/>
      <c r="B4" s="515"/>
      <c r="C4" s="515"/>
      <c r="D4" s="515"/>
      <c r="E4" s="515"/>
      <c r="F4" s="515"/>
      <c r="G4" s="515"/>
      <c r="H4" s="515"/>
      <c r="I4" s="515"/>
    </row>
    <row r="5" spans="1:9" ht="15" customHeight="1" x14ac:dyDescent="0.25">
      <c r="A5" s="515"/>
      <c r="B5" s="515"/>
      <c r="C5" s="515"/>
      <c r="D5" s="515"/>
      <c r="E5" s="515"/>
      <c r="F5" s="515"/>
      <c r="G5" s="515"/>
      <c r="H5" s="515"/>
      <c r="I5" s="515"/>
    </row>
    <row r="6" spans="1:9" ht="15" customHeight="1" x14ac:dyDescent="0.25">
      <c r="A6" s="515"/>
      <c r="B6" s="515"/>
      <c r="C6" s="515"/>
      <c r="D6" s="515"/>
      <c r="E6" s="515"/>
      <c r="F6" s="515"/>
      <c r="G6" s="515"/>
      <c r="H6" s="515"/>
      <c r="I6" s="515"/>
    </row>
    <row r="7" spans="1:9" ht="15" customHeight="1" x14ac:dyDescent="0.25">
      <c r="A7" s="515"/>
      <c r="B7" s="515"/>
      <c r="C7" s="515"/>
      <c r="D7" s="515"/>
      <c r="E7" s="515"/>
      <c r="F7" s="515"/>
      <c r="G7" s="515"/>
      <c r="H7" s="515"/>
      <c r="I7" s="515"/>
    </row>
    <row r="8" spans="1:9" ht="15" customHeight="1" x14ac:dyDescent="0.25">
      <c r="A8" s="515"/>
      <c r="B8" s="515"/>
      <c r="C8" s="515"/>
      <c r="D8" s="515"/>
      <c r="E8" s="515"/>
      <c r="F8" s="515"/>
      <c r="G8" s="515"/>
      <c r="H8" s="515"/>
      <c r="I8" s="515"/>
    </row>
    <row r="9" spans="1:9" ht="15" customHeight="1" x14ac:dyDescent="0.25">
      <c r="A9" s="515"/>
      <c r="B9" s="515"/>
      <c r="C9" s="515"/>
      <c r="D9" s="515"/>
      <c r="E9" s="515"/>
      <c r="F9" s="515"/>
      <c r="G9" s="515"/>
      <c r="H9" s="515"/>
      <c r="I9" s="515"/>
    </row>
    <row r="10" spans="1:9" ht="15" customHeight="1" x14ac:dyDescent="0.25">
      <c r="A10" s="515"/>
      <c r="B10" s="515"/>
      <c r="C10" s="515"/>
      <c r="D10" s="515"/>
      <c r="E10" s="515"/>
      <c r="F10" s="515"/>
      <c r="G10" s="515"/>
      <c r="H10" s="515"/>
      <c r="I10" s="515"/>
    </row>
    <row r="11" spans="1:9" x14ac:dyDescent="0.25">
      <c r="A11" s="515"/>
      <c r="B11" s="515"/>
      <c r="C11" s="515"/>
      <c r="D11" s="515"/>
      <c r="E11" s="515"/>
      <c r="F11" s="515"/>
      <c r="G11" s="515"/>
      <c r="H11" s="515"/>
      <c r="I11" s="515"/>
    </row>
    <row r="12" spans="1:9" x14ac:dyDescent="0.25">
      <c r="A12" s="515"/>
      <c r="B12" s="515"/>
      <c r="C12" s="515"/>
      <c r="D12" s="515"/>
      <c r="E12" s="515"/>
      <c r="F12" s="515"/>
      <c r="G12" s="515"/>
      <c r="H12" s="515"/>
      <c r="I12" s="515"/>
    </row>
    <row r="13" spans="1:9" ht="15" customHeight="1" x14ac:dyDescent="0.25">
      <c r="A13" s="515"/>
      <c r="B13" s="515"/>
      <c r="C13" s="515"/>
      <c r="D13" s="515"/>
      <c r="E13" s="515"/>
      <c r="F13" s="515"/>
      <c r="G13" s="515"/>
      <c r="H13" s="515"/>
      <c r="I13" s="515"/>
    </row>
    <row r="14" spans="1:9" ht="15" customHeight="1" x14ac:dyDescent="0.25">
      <c r="A14" s="515"/>
      <c r="B14" s="515"/>
      <c r="C14" s="515"/>
      <c r="D14" s="515"/>
      <c r="E14" s="515"/>
      <c r="F14" s="515"/>
      <c r="G14" s="515"/>
      <c r="H14" s="515"/>
      <c r="I14" s="515"/>
    </row>
    <row r="15" spans="1:9" ht="15" customHeight="1" x14ac:dyDescent="0.25">
      <c r="A15" s="515"/>
      <c r="B15" s="515"/>
      <c r="C15" s="515"/>
      <c r="D15" s="515"/>
      <c r="E15" s="515"/>
      <c r="F15" s="515"/>
      <c r="G15" s="515"/>
      <c r="H15" s="515"/>
      <c r="I15" s="515"/>
    </row>
    <row r="16" spans="1:9" ht="15" customHeight="1" x14ac:dyDescent="0.25">
      <c r="A16" s="515"/>
      <c r="B16" s="515"/>
      <c r="C16" s="515"/>
      <c r="D16" s="515"/>
      <c r="E16" s="515"/>
      <c r="F16" s="515"/>
      <c r="G16" s="515"/>
      <c r="H16" s="515"/>
      <c r="I16" s="515"/>
    </row>
    <row r="17" spans="1:9" ht="15" customHeight="1" x14ac:dyDescent="0.25">
      <c r="A17" s="515"/>
      <c r="B17" s="515"/>
      <c r="C17" s="515"/>
      <c r="D17" s="515"/>
      <c r="E17" s="515"/>
      <c r="F17" s="515"/>
      <c r="G17" s="515"/>
      <c r="H17" s="515"/>
      <c r="I17" s="515"/>
    </row>
    <row r="18" spans="1:9" ht="15" customHeight="1" x14ac:dyDescent="0.25">
      <c r="A18" s="515"/>
      <c r="B18" s="515"/>
      <c r="C18" s="515"/>
      <c r="D18" s="515"/>
      <c r="E18" s="515"/>
      <c r="F18" s="515"/>
      <c r="G18" s="515"/>
      <c r="H18" s="515"/>
      <c r="I18" s="515"/>
    </row>
    <row r="19" spans="1:9" ht="15" customHeight="1" x14ac:dyDescent="0.25">
      <c r="A19" s="515"/>
      <c r="B19" s="515"/>
      <c r="C19" s="515"/>
      <c r="D19" s="515"/>
      <c r="E19" s="515"/>
      <c r="F19" s="515"/>
      <c r="G19" s="515"/>
      <c r="H19" s="515"/>
      <c r="I19" s="515"/>
    </row>
    <row r="20" spans="1:9" ht="15" customHeight="1" x14ac:dyDescent="0.25">
      <c r="A20" s="515"/>
      <c r="B20" s="515"/>
      <c r="C20" s="515"/>
      <c r="D20" s="515"/>
      <c r="E20" s="515"/>
      <c r="F20" s="515"/>
      <c r="G20" s="515"/>
      <c r="H20" s="515"/>
      <c r="I20" s="515"/>
    </row>
    <row r="21" spans="1:9" ht="15" customHeight="1" x14ac:dyDescent="0.25">
      <c r="A21" s="515"/>
      <c r="B21" s="515"/>
      <c r="C21" s="515"/>
      <c r="D21" s="515"/>
      <c r="E21" s="515"/>
      <c r="F21" s="515"/>
      <c r="G21" s="515"/>
      <c r="H21" s="515"/>
      <c r="I21" s="515"/>
    </row>
    <row r="22" spans="1:9" ht="15" customHeight="1" x14ac:dyDescent="0.25">
      <c r="A22" s="515"/>
      <c r="B22" s="515"/>
      <c r="C22" s="515"/>
      <c r="D22" s="515"/>
      <c r="E22" s="515"/>
      <c r="F22" s="515"/>
      <c r="G22" s="515"/>
      <c r="H22" s="515"/>
      <c r="I22" s="515"/>
    </row>
    <row r="23" spans="1:9" ht="15" customHeight="1" x14ac:dyDescent="0.25">
      <c r="A23" s="515"/>
      <c r="B23" s="515"/>
      <c r="C23" s="515"/>
      <c r="D23" s="515"/>
      <c r="E23" s="515"/>
      <c r="F23" s="515"/>
      <c r="G23" s="515"/>
      <c r="H23" s="515"/>
      <c r="I23" s="515"/>
    </row>
    <row r="24" spans="1:9" ht="15" customHeight="1" x14ac:dyDescent="0.25">
      <c r="A24" s="515"/>
      <c r="B24" s="515"/>
      <c r="C24" s="515"/>
      <c r="D24" s="515"/>
      <c r="E24" s="515"/>
      <c r="F24" s="515"/>
      <c r="G24" s="515"/>
      <c r="H24" s="515"/>
      <c r="I24" s="515"/>
    </row>
    <row r="26" spans="1:9" ht="15" customHeight="1" x14ac:dyDescent="0.25">
      <c r="B26" s="516" t="s">
        <v>30</v>
      </c>
      <c r="C26" s="516"/>
      <c r="D26" s="516"/>
      <c r="E26" s="516"/>
      <c r="F26" s="516"/>
      <c r="G26" s="516"/>
      <c r="H26" s="516"/>
    </row>
    <row r="27" spans="1:9" ht="15" customHeight="1" x14ac:dyDescent="0.25">
      <c r="B27" s="516"/>
      <c r="C27" s="516"/>
      <c r="D27" s="516"/>
      <c r="E27" s="516"/>
      <c r="F27" s="516"/>
      <c r="G27" s="516"/>
      <c r="H27" s="516"/>
    </row>
    <row r="28" spans="1:9" ht="15" customHeight="1" x14ac:dyDescent="0.25">
      <c r="B28" s="516"/>
      <c r="C28" s="516"/>
      <c r="D28" s="516"/>
      <c r="E28" s="516"/>
      <c r="F28" s="516"/>
      <c r="G28" s="516"/>
      <c r="H28" s="516"/>
    </row>
    <row r="29" spans="1:9" x14ac:dyDescent="0.25">
      <c r="B29" s="516"/>
      <c r="C29" s="516"/>
      <c r="D29" s="516"/>
      <c r="E29" s="516"/>
      <c r="F29" s="516"/>
      <c r="G29" s="516"/>
      <c r="H29" s="516"/>
    </row>
    <row r="30" spans="1:9" ht="15" customHeight="1" x14ac:dyDescent="0.25">
      <c r="B30" s="516" t="s">
        <v>234</v>
      </c>
      <c r="C30" s="516"/>
      <c r="D30" s="516"/>
      <c r="E30" s="516"/>
      <c r="F30" s="516"/>
      <c r="G30" s="516"/>
      <c r="H30" s="516"/>
    </row>
    <row r="31" spans="1:9" ht="15" customHeight="1" x14ac:dyDescent="0.25">
      <c r="B31" s="516"/>
      <c r="C31" s="516"/>
      <c r="D31" s="516"/>
      <c r="E31" s="516"/>
      <c r="F31" s="516"/>
      <c r="G31" s="516"/>
      <c r="H31" s="516"/>
    </row>
    <row r="32" spans="1:9" ht="15" customHeight="1" x14ac:dyDescent="0.25">
      <c r="B32" s="516"/>
      <c r="C32" s="516"/>
      <c r="D32" s="516"/>
      <c r="E32" s="516"/>
      <c r="F32" s="516"/>
      <c r="G32" s="516"/>
      <c r="H32" s="516"/>
    </row>
    <row r="33" spans="2:8" ht="15" customHeight="1" x14ac:dyDescent="0.25">
      <c r="B33" s="516"/>
      <c r="C33" s="516"/>
      <c r="D33" s="516"/>
      <c r="E33" s="516"/>
      <c r="F33" s="516"/>
      <c r="G33" s="516"/>
      <c r="H33" s="516"/>
    </row>
    <row r="34" spans="2:8" ht="15" customHeight="1" x14ac:dyDescent="0.25">
      <c r="B34" s="516"/>
      <c r="C34" s="516"/>
      <c r="D34" s="516"/>
      <c r="E34" s="516"/>
      <c r="F34" s="516"/>
      <c r="G34" s="516"/>
      <c r="H34" s="516"/>
    </row>
    <row r="35" spans="2:8" ht="15" customHeight="1" x14ac:dyDescent="0.25">
      <c r="B35" s="516"/>
      <c r="C35" s="516"/>
      <c r="D35" s="516"/>
      <c r="E35" s="516"/>
      <c r="F35" s="516"/>
      <c r="G35" s="516"/>
      <c r="H35" s="516"/>
    </row>
    <row r="36" spans="2:8" x14ac:dyDescent="0.25">
      <c r="B36" s="516"/>
      <c r="C36" s="516"/>
      <c r="D36" s="516"/>
      <c r="E36" s="516"/>
      <c r="F36" s="516"/>
      <c r="G36" s="516"/>
      <c r="H36" s="516"/>
    </row>
    <row r="37" spans="2:8" x14ac:dyDescent="0.25">
      <c r="B37" s="516"/>
      <c r="C37" s="516"/>
      <c r="D37" s="516"/>
      <c r="E37" s="516"/>
      <c r="F37" s="516"/>
      <c r="G37" s="516"/>
      <c r="H37" s="516"/>
    </row>
    <row r="38" spans="2:8" x14ac:dyDescent="0.25">
      <c r="B38" s="516"/>
      <c r="C38" s="516"/>
      <c r="D38" s="516"/>
      <c r="E38" s="516"/>
      <c r="F38" s="516"/>
      <c r="G38" s="516"/>
      <c r="H38" s="516"/>
    </row>
    <row r="39" spans="2:8" x14ac:dyDescent="0.25">
      <c r="B39" s="516"/>
      <c r="C39" s="516"/>
      <c r="D39" s="516"/>
      <c r="E39" s="516"/>
      <c r="F39" s="516"/>
      <c r="G39" s="516"/>
      <c r="H39" s="516"/>
    </row>
    <row r="41" spans="2:8" x14ac:dyDescent="0.25">
      <c r="B41" s="518" t="s">
        <v>248</v>
      </c>
      <c r="C41" s="518"/>
      <c r="D41" s="518"/>
      <c r="E41" s="518"/>
      <c r="F41" s="518"/>
      <c r="G41" s="518"/>
      <c r="H41" s="518"/>
    </row>
    <row r="42" spans="2:8" x14ac:dyDescent="0.25">
      <c r="B42" s="518"/>
      <c r="C42" s="518"/>
      <c r="D42" s="518"/>
      <c r="E42" s="518"/>
      <c r="F42" s="518"/>
      <c r="G42" s="518"/>
      <c r="H42" s="518"/>
    </row>
    <row r="43" spans="2:8" x14ac:dyDescent="0.25">
      <c r="B43" s="518"/>
      <c r="C43" s="518"/>
      <c r="D43" s="518"/>
      <c r="E43" s="518"/>
      <c r="F43" s="518"/>
      <c r="G43" s="518"/>
      <c r="H43" s="518"/>
    </row>
    <row r="46" spans="2:8" x14ac:dyDescent="0.25">
      <c r="B46" s="519" t="s">
        <v>249</v>
      </c>
      <c r="C46" s="520"/>
      <c r="D46" s="521"/>
      <c r="E46" s="521"/>
    </row>
    <row r="47" spans="2:8" x14ac:dyDescent="0.25">
      <c r="B47" s="519" t="s">
        <v>250</v>
      </c>
      <c r="C47" s="520"/>
      <c r="D47" s="521"/>
      <c r="E47" s="521"/>
    </row>
    <row r="49" spans="1:9" x14ac:dyDescent="0.25">
      <c r="E49" s="10"/>
    </row>
    <row r="50" spans="1:9" ht="15.75" thickBot="1" x14ac:dyDescent="0.3"/>
    <row r="51" spans="1:9" ht="15" customHeight="1" x14ac:dyDescent="0.25">
      <c r="A51" s="408" t="s">
        <v>34</v>
      </c>
      <c r="B51" s="418" t="s">
        <v>5</v>
      </c>
      <c r="C51" s="419"/>
      <c r="D51" s="419"/>
      <c r="E51" s="419"/>
      <c r="F51" s="419"/>
      <c r="G51" s="419"/>
      <c r="H51" s="419"/>
      <c r="I51" s="420"/>
    </row>
    <row r="52" spans="1:9" ht="15" customHeight="1" x14ac:dyDescent="0.25">
      <c r="A52" s="376"/>
      <c r="B52" s="421"/>
      <c r="C52" s="422"/>
      <c r="D52" s="422"/>
      <c r="E52" s="422"/>
      <c r="F52" s="422"/>
      <c r="G52" s="422"/>
      <c r="H52" s="422"/>
      <c r="I52" s="423"/>
    </row>
    <row r="53" spans="1:9" ht="15" customHeight="1" x14ac:dyDescent="0.25">
      <c r="A53" s="13" t="s">
        <v>7</v>
      </c>
      <c r="B53" s="415" t="s">
        <v>6</v>
      </c>
      <c r="C53" s="416"/>
      <c r="D53" s="416"/>
      <c r="E53" s="416"/>
      <c r="F53" s="416"/>
      <c r="G53" s="416"/>
      <c r="H53" s="416"/>
      <c r="I53" s="417"/>
    </row>
    <row r="54" spans="1:9" ht="15" customHeight="1" x14ac:dyDescent="0.25">
      <c r="A54" s="413">
        <v>1</v>
      </c>
      <c r="B54" s="296" t="s">
        <v>58</v>
      </c>
      <c r="C54" s="296"/>
      <c r="D54" s="296"/>
      <c r="E54" s="296"/>
      <c r="F54" s="296"/>
      <c r="G54" s="296"/>
      <c r="H54" s="409" t="s">
        <v>45</v>
      </c>
      <c r="I54" s="410"/>
    </row>
    <row r="55" spans="1:9" x14ac:dyDescent="0.25">
      <c r="A55" s="413"/>
      <c r="B55" s="296"/>
      <c r="C55" s="296"/>
      <c r="D55" s="296"/>
      <c r="E55" s="296"/>
      <c r="F55" s="296"/>
      <c r="G55" s="296"/>
      <c r="H55" s="409"/>
      <c r="I55" s="410"/>
    </row>
    <row r="56" spans="1:9" x14ac:dyDescent="0.25">
      <c r="A56" s="413"/>
      <c r="B56" s="296"/>
      <c r="C56" s="296"/>
      <c r="D56" s="296"/>
      <c r="E56" s="296"/>
      <c r="F56" s="296"/>
      <c r="G56" s="296"/>
      <c r="H56" s="409"/>
      <c r="I56" s="410"/>
    </row>
    <row r="57" spans="1:9" ht="15" customHeight="1" x14ac:dyDescent="0.25">
      <c r="A57" s="413"/>
      <c r="B57" s="296"/>
      <c r="C57" s="296"/>
      <c r="D57" s="296"/>
      <c r="E57" s="296"/>
      <c r="F57" s="296"/>
      <c r="G57" s="296"/>
      <c r="H57" s="409"/>
      <c r="I57" s="410"/>
    </row>
    <row r="58" spans="1:9" s="120" customFormat="1" ht="15" customHeight="1" x14ac:dyDescent="0.25">
      <c r="A58" s="414">
        <v>1.1000000000000001</v>
      </c>
      <c r="B58" s="273" t="s">
        <v>218</v>
      </c>
      <c r="C58" s="274"/>
      <c r="D58" s="274"/>
      <c r="E58" s="274"/>
      <c r="F58" s="274"/>
      <c r="G58" s="289"/>
      <c r="H58" s="380" t="s">
        <v>45</v>
      </c>
      <c r="I58" s="381"/>
    </row>
    <row r="59" spans="1:9" s="120" customFormat="1" ht="15" customHeight="1" x14ac:dyDescent="0.25">
      <c r="A59" s="424"/>
      <c r="B59" s="361"/>
      <c r="C59" s="362"/>
      <c r="D59" s="362"/>
      <c r="E59" s="362"/>
      <c r="F59" s="362"/>
      <c r="G59" s="426"/>
      <c r="H59" s="382"/>
      <c r="I59" s="383"/>
    </row>
    <row r="60" spans="1:9" s="120" customFormat="1" ht="27.75" customHeight="1" x14ac:dyDescent="0.25">
      <c r="A60" s="425"/>
      <c r="B60" s="290"/>
      <c r="C60" s="291"/>
      <c r="D60" s="291"/>
      <c r="E60" s="291"/>
      <c r="F60" s="291"/>
      <c r="G60" s="292"/>
      <c r="H60" s="384"/>
      <c r="I60" s="385"/>
    </row>
    <row r="61" spans="1:9" s="120" customFormat="1" ht="54" customHeight="1" x14ac:dyDescent="0.25">
      <c r="A61" s="212">
        <v>1.2</v>
      </c>
      <c r="B61" s="258" t="s">
        <v>219</v>
      </c>
      <c r="C61" s="259"/>
      <c r="D61" s="259"/>
      <c r="E61" s="259"/>
      <c r="F61" s="259"/>
      <c r="G61" s="260"/>
      <c r="H61" s="261" t="s">
        <v>45</v>
      </c>
      <c r="I61" s="262"/>
    </row>
    <row r="62" spans="1:9" ht="15" customHeight="1" x14ac:dyDescent="0.25">
      <c r="A62" s="413">
        <v>2</v>
      </c>
      <c r="B62" s="296" t="s">
        <v>235</v>
      </c>
      <c r="C62" s="296"/>
      <c r="D62" s="296"/>
      <c r="E62" s="296"/>
      <c r="F62" s="296"/>
      <c r="G62" s="296"/>
      <c r="H62" s="409" t="s">
        <v>45</v>
      </c>
      <c r="I62" s="410"/>
    </row>
    <row r="63" spans="1:9" x14ac:dyDescent="0.25">
      <c r="A63" s="413"/>
      <c r="B63" s="296"/>
      <c r="C63" s="296"/>
      <c r="D63" s="296"/>
      <c r="E63" s="296"/>
      <c r="F63" s="296"/>
      <c r="G63" s="296"/>
      <c r="H63" s="409"/>
      <c r="I63" s="410"/>
    </row>
    <row r="64" spans="1:9" x14ac:dyDescent="0.25">
      <c r="A64" s="413"/>
      <c r="B64" s="296"/>
      <c r="C64" s="296"/>
      <c r="D64" s="296"/>
      <c r="E64" s="296"/>
      <c r="F64" s="296"/>
      <c r="G64" s="296"/>
      <c r="H64" s="409"/>
      <c r="I64" s="410"/>
    </row>
    <row r="65" spans="1:9" x14ac:dyDescent="0.25">
      <c r="A65" s="414"/>
      <c r="B65" s="296"/>
      <c r="C65" s="296"/>
      <c r="D65" s="296"/>
      <c r="E65" s="296"/>
      <c r="F65" s="296"/>
      <c r="G65" s="296"/>
      <c r="H65" s="409"/>
      <c r="I65" s="410"/>
    </row>
    <row r="66" spans="1:9" s="120" customFormat="1" x14ac:dyDescent="0.25">
      <c r="A66" s="51"/>
      <c r="B66" s="52"/>
      <c r="C66" s="53"/>
      <c r="D66" s="53"/>
      <c r="E66" s="53"/>
      <c r="F66" s="53"/>
      <c r="G66" s="53"/>
      <c r="H66" s="130"/>
      <c r="I66" s="132"/>
    </row>
    <row r="67" spans="1:9" s="120" customFormat="1" x14ac:dyDescent="0.25">
      <c r="A67" s="51"/>
      <c r="B67" s="49"/>
      <c r="C67" s="50"/>
      <c r="D67" s="50"/>
      <c r="E67" s="50"/>
      <c r="F67" s="50"/>
      <c r="G67" s="50"/>
      <c r="H67" s="129"/>
      <c r="I67" s="133"/>
    </row>
    <row r="68" spans="1:9" s="120" customFormat="1" x14ac:dyDescent="0.25">
      <c r="A68" s="51"/>
      <c r="B68" s="49"/>
      <c r="C68" s="50"/>
      <c r="D68" s="50"/>
      <c r="E68" s="50"/>
      <c r="F68" s="50"/>
      <c r="G68" s="50"/>
      <c r="H68" s="129"/>
      <c r="I68" s="133"/>
    </row>
    <row r="69" spans="1:9" s="120" customFormat="1" x14ac:dyDescent="0.25">
      <c r="A69" s="51"/>
      <c r="B69" s="49"/>
      <c r="C69" s="50"/>
      <c r="D69" s="50"/>
      <c r="E69" s="50"/>
      <c r="F69" s="50"/>
      <c r="G69" s="50"/>
      <c r="H69" s="129"/>
      <c r="I69" s="133"/>
    </row>
    <row r="70" spans="1:9" s="120" customFormat="1" x14ac:dyDescent="0.25">
      <c r="A70" s="51"/>
      <c r="B70" s="49"/>
      <c r="C70" s="50"/>
      <c r="D70" s="50"/>
      <c r="E70" s="50"/>
      <c r="F70" s="50"/>
      <c r="G70" s="50"/>
      <c r="H70" s="129"/>
      <c r="I70" s="133"/>
    </row>
    <row r="71" spans="1:9" s="120" customFormat="1" x14ac:dyDescent="0.25">
      <c r="A71" s="51"/>
      <c r="B71" s="49"/>
      <c r="C71" s="50"/>
      <c r="D71" s="50"/>
      <c r="E71" s="50"/>
      <c r="F71" s="50"/>
      <c r="G71" s="50"/>
      <c r="H71" s="129"/>
      <c r="I71" s="133"/>
    </row>
    <row r="72" spans="1:9" s="120" customFormat="1" x14ac:dyDescent="0.25">
      <c r="A72" s="51"/>
      <c r="B72" s="49"/>
      <c r="C72" s="50"/>
      <c r="D72" s="50"/>
      <c r="E72" s="50"/>
      <c r="F72" s="50"/>
      <c r="G72" s="50"/>
      <c r="H72" s="129"/>
      <c r="I72" s="133"/>
    </row>
    <row r="73" spans="1:9" s="120" customFormat="1" x14ac:dyDescent="0.25">
      <c r="A73" s="51"/>
      <c r="B73" s="49"/>
      <c r="C73" s="50"/>
      <c r="D73" s="50"/>
      <c r="E73" s="50"/>
      <c r="F73" s="50"/>
      <c r="G73" s="50"/>
      <c r="H73" s="129"/>
      <c r="I73" s="133"/>
    </row>
    <row r="74" spans="1:9" s="120" customFormat="1" x14ac:dyDescent="0.25">
      <c r="A74" s="51"/>
      <c r="B74" s="49"/>
      <c r="C74" s="50"/>
      <c r="D74" s="50"/>
      <c r="E74" s="50"/>
      <c r="F74" s="50"/>
      <c r="G74" s="50"/>
      <c r="H74" s="129"/>
      <c r="I74" s="133"/>
    </row>
    <row r="75" spans="1:9" s="120" customFormat="1" x14ac:dyDescent="0.25">
      <c r="A75" s="51"/>
      <c r="B75" s="54"/>
      <c r="C75" s="55"/>
      <c r="D75" s="55"/>
      <c r="E75" s="55"/>
      <c r="F75" s="55"/>
      <c r="G75" s="55"/>
      <c r="H75" s="131"/>
      <c r="I75" s="134"/>
    </row>
    <row r="76" spans="1:9" x14ac:dyDescent="0.25">
      <c r="A76" s="413">
        <v>3</v>
      </c>
      <c r="B76" s="296" t="s">
        <v>220</v>
      </c>
      <c r="C76" s="296"/>
      <c r="D76" s="296"/>
      <c r="E76" s="296"/>
      <c r="F76" s="296"/>
      <c r="G76" s="296"/>
      <c r="H76" s="411"/>
      <c r="I76" s="412"/>
    </row>
    <row r="77" spans="1:9" ht="15" customHeight="1" x14ac:dyDescent="0.25">
      <c r="A77" s="413"/>
      <c r="B77" s="296"/>
      <c r="C77" s="296"/>
      <c r="D77" s="296"/>
      <c r="E77" s="296"/>
      <c r="F77" s="296"/>
      <c r="G77" s="296"/>
      <c r="H77" s="411"/>
      <c r="I77" s="412"/>
    </row>
    <row r="78" spans="1:9" ht="31.5" customHeight="1" x14ac:dyDescent="0.25">
      <c r="A78" s="56">
        <v>4</v>
      </c>
      <c r="B78" s="296" t="s">
        <v>221</v>
      </c>
      <c r="C78" s="296"/>
      <c r="D78" s="296"/>
      <c r="E78" s="296"/>
      <c r="F78" s="296"/>
      <c r="G78" s="296"/>
      <c r="H78" s="386"/>
      <c r="I78" s="387"/>
    </row>
    <row r="79" spans="1:9" ht="15" customHeight="1" x14ac:dyDescent="0.25">
      <c r="A79" s="427">
        <v>5</v>
      </c>
      <c r="B79" s="273" t="s">
        <v>241</v>
      </c>
      <c r="C79" s="274"/>
      <c r="D79" s="274"/>
      <c r="E79" s="274"/>
      <c r="F79" s="274"/>
      <c r="G79" s="289"/>
      <c r="H79" s="285"/>
      <c r="I79" s="286"/>
    </row>
    <row r="80" spans="1:9" ht="15" customHeight="1" x14ac:dyDescent="0.25">
      <c r="A80" s="428"/>
      <c r="B80" s="290"/>
      <c r="C80" s="291"/>
      <c r="D80" s="291"/>
      <c r="E80" s="291"/>
      <c r="F80" s="291"/>
      <c r="G80" s="292"/>
      <c r="H80" s="287"/>
      <c r="I80" s="288"/>
    </row>
    <row r="81" spans="1:9" ht="15" customHeight="1" x14ac:dyDescent="0.25">
      <c r="A81" s="413">
        <v>6</v>
      </c>
      <c r="B81" s="296" t="s">
        <v>222</v>
      </c>
      <c r="C81" s="296"/>
      <c r="D81" s="296"/>
      <c r="E81" s="296"/>
      <c r="F81" s="296"/>
      <c r="G81" s="296"/>
      <c r="H81" s="302"/>
      <c r="I81" s="303"/>
    </row>
    <row r="82" spans="1:9" x14ac:dyDescent="0.25">
      <c r="A82" s="413"/>
      <c r="B82" s="296"/>
      <c r="C82" s="296"/>
      <c r="D82" s="296"/>
      <c r="E82" s="296"/>
      <c r="F82" s="296"/>
      <c r="G82" s="296"/>
      <c r="H82" s="302"/>
      <c r="I82" s="303"/>
    </row>
    <row r="83" spans="1:9" ht="15" customHeight="1" x14ac:dyDescent="0.25">
      <c r="A83" s="146">
        <v>7</v>
      </c>
      <c r="B83" s="273" t="s">
        <v>29</v>
      </c>
      <c r="C83" s="274"/>
      <c r="D83" s="274"/>
      <c r="E83" s="274"/>
      <c r="F83" s="274"/>
      <c r="G83" s="274"/>
      <c r="H83" s="274"/>
      <c r="I83" s="275"/>
    </row>
    <row r="84" spans="1:9" x14ac:dyDescent="0.25">
      <c r="A84" s="147"/>
      <c r="B84" s="290"/>
      <c r="C84" s="291"/>
      <c r="D84" s="291"/>
      <c r="E84" s="291"/>
      <c r="F84" s="291"/>
      <c r="G84" s="291"/>
      <c r="H84" s="291"/>
      <c r="I84" s="299"/>
    </row>
    <row r="85" spans="1:9" x14ac:dyDescent="0.25">
      <c r="A85" s="147"/>
      <c r="B85" s="158" t="s">
        <v>17</v>
      </c>
      <c r="C85" s="159" t="s">
        <v>189</v>
      </c>
      <c r="D85" s="437" t="s">
        <v>18</v>
      </c>
      <c r="E85" s="437"/>
      <c r="F85" s="437" t="s">
        <v>212</v>
      </c>
      <c r="G85" s="437"/>
      <c r="H85" s="437" t="s">
        <v>16</v>
      </c>
      <c r="I85" s="517"/>
    </row>
    <row r="86" spans="1:9" ht="15" customHeight="1" x14ac:dyDescent="0.25">
      <c r="A86" s="144" t="s">
        <v>201</v>
      </c>
      <c r="B86" s="140"/>
      <c r="C86" s="172"/>
      <c r="D86" s="386"/>
      <c r="E86" s="386"/>
      <c r="F86" s="388"/>
      <c r="G86" s="388"/>
      <c r="H86" s="386"/>
      <c r="I86" s="387"/>
    </row>
    <row r="87" spans="1:9" s="120" customFormat="1" ht="15" customHeight="1" x14ac:dyDescent="0.25">
      <c r="A87" s="144" t="s">
        <v>202</v>
      </c>
      <c r="B87" s="140"/>
      <c r="C87" s="172"/>
      <c r="D87" s="386"/>
      <c r="E87" s="386"/>
      <c r="F87" s="388"/>
      <c r="G87" s="388"/>
      <c r="H87" s="386"/>
      <c r="I87" s="387"/>
    </row>
    <row r="88" spans="1:9" s="120" customFormat="1" ht="15" customHeight="1" x14ac:dyDescent="0.25">
      <c r="A88" s="144" t="s">
        <v>203</v>
      </c>
      <c r="B88" s="140"/>
      <c r="C88" s="172"/>
      <c r="D88" s="386"/>
      <c r="E88" s="386"/>
      <c r="F88" s="388"/>
      <c r="G88" s="388"/>
      <c r="H88" s="386"/>
      <c r="I88" s="387"/>
    </row>
    <row r="89" spans="1:9" ht="15" customHeight="1" x14ac:dyDescent="0.25">
      <c r="A89" s="413">
        <v>8</v>
      </c>
      <c r="B89" s="296" t="s">
        <v>15</v>
      </c>
      <c r="C89" s="296"/>
      <c r="D89" s="296"/>
      <c r="E89" s="296"/>
      <c r="F89" s="296"/>
      <c r="G89" s="296"/>
      <c r="H89" s="302" t="s">
        <v>44</v>
      </c>
      <c r="I89" s="303"/>
    </row>
    <row r="90" spans="1:9" x14ac:dyDescent="0.25">
      <c r="A90" s="413"/>
      <c r="B90" s="296"/>
      <c r="C90" s="296"/>
      <c r="D90" s="296"/>
      <c r="E90" s="296"/>
      <c r="F90" s="296"/>
      <c r="G90" s="296"/>
      <c r="H90" s="302"/>
      <c r="I90" s="303"/>
    </row>
    <row r="91" spans="1:9" ht="15" customHeight="1" x14ac:dyDescent="0.25">
      <c r="A91" s="413">
        <v>9</v>
      </c>
      <c r="B91" s="273" t="s">
        <v>236</v>
      </c>
      <c r="C91" s="274"/>
      <c r="D91" s="274"/>
      <c r="E91" s="274"/>
      <c r="F91" s="274"/>
      <c r="G91" s="274"/>
      <c r="H91" s="274"/>
      <c r="I91" s="275"/>
    </row>
    <row r="92" spans="1:9" s="120" customFormat="1" ht="15" customHeight="1" x14ac:dyDescent="0.25">
      <c r="A92" s="413"/>
      <c r="B92" s="361"/>
      <c r="C92" s="362"/>
      <c r="D92" s="362"/>
      <c r="E92" s="362"/>
      <c r="F92" s="362"/>
      <c r="G92" s="362"/>
      <c r="H92" s="362"/>
      <c r="I92" s="363"/>
    </row>
    <row r="93" spans="1:9" x14ac:dyDescent="0.25">
      <c r="A93" s="413"/>
      <c r="B93" s="290"/>
      <c r="C93" s="291"/>
      <c r="D93" s="291"/>
      <c r="E93" s="291"/>
      <c r="F93" s="291"/>
      <c r="G93" s="291"/>
      <c r="H93" s="291"/>
      <c r="I93" s="299"/>
    </row>
    <row r="94" spans="1:9" x14ac:dyDescent="0.25">
      <c r="A94" s="413"/>
      <c r="B94" s="346"/>
      <c r="C94" s="347"/>
      <c r="D94" s="347"/>
      <c r="E94" s="347"/>
      <c r="F94" s="347"/>
      <c r="G94" s="347"/>
      <c r="H94" s="347"/>
      <c r="I94" s="348"/>
    </row>
    <row r="95" spans="1:9" x14ac:dyDescent="0.25">
      <c r="A95" s="413"/>
      <c r="B95" s="349"/>
      <c r="C95" s="350"/>
      <c r="D95" s="350"/>
      <c r="E95" s="350"/>
      <c r="F95" s="350"/>
      <c r="G95" s="350"/>
      <c r="H95" s="350"/>
      <c r="I95" s="351"/>
    </row>
    <row r="96" spans="1:9" x14ac:dyDescent="0.25">
      <c r="A96" s="413"/>
      <c r="B96" s="349"/>
      <c r="C96" s="350"/>
      <c r="D96" s="350"/>
      <c r="E96" s="350"/>
      <c r="F96" s="350"/>
      <c r="G96" s="350"/>
      <c r="H96" s="350"/>
      <c r="I96" s="351"/>
    </row>
    <row r="97" spans="1:9" x14ac:dyDescent="0.25">
      <c r="A97" s="413"/>
      <c r="B97" s="349"/>
      <c r="C97" s="350"/>
      <c r="D97" s="350"/>
      <c r="E97" s="350"/>
      <c r="F97" s="350"/>
      <c r="G97" s="350"/>
      <c r="H97" s="350"/>
      <c r="I97" s="351"/>
    </row>
    <row r="98" spans="1:9" x14ac:dyDescent="0.25">
      <c r="A98" s="413"/>
      <c r="B98" s="349"/>
      <c r="C98" s="350"/>
      <c r="D98" s="350"/>
      <c r="E98" s="350"/>
      <c r="F98" s="350"/>
      <c r="G98" s="350"/>
      <c r="H98" s="350"/>
      <c r="I98" s="351"/>
    </row>
    <row r="99" spans="1:9" x14ac:dyDescent="0.25">
      <c r="A99" s="413"/>
      <c r="B99" s="349"/>
      <c r="C99" s="350"/>
      <c r="D99" s="350"/>
      <c r="E99" s="350"/>
      <c r="F99" s="350"/>
      <c r="G99" s="350"/>
      <c r="H99" s="350"/>
      <c r="I99" s="351"/>
    </row>
    <row r="100" spans="1:9" x14ac:dyDescent="0.25">
      <c r="A100" s="413"/>
      <c r="B100" s="349"/>
      <c r="C100" s="350"/>
      <c r="D100" s="350"/>
      <c r="E100" s="350"/>
      <c r="F100" s="350"/>
      <c r="G100" s="350"/>
      <c r="H100" s="350"/>
      <c r="I100" s="351"/>
    </row>
    <row r="101" spans="1:9" ht="15" customHeight="1" x14ac:dyDescent="0.25">
      <c r="A101" s="429">
        <v>10</v>
      </c>
      <c r="B101" s="273" t="s">
        <v>14</v>
      </c>
      <c r="C101" s="274"/>
      <c r="D101" s="274"/>
      <c r="E101" s="274"/>
      <c r="F101" s="274"/>
      <c r="G101" s="274"/>
      <c r="H101" s="274"/>
      <c r="I101" s="275"/>
    </row>
    <row r="102" spans="1:9" ht="15" customHeight="1" x14ac:dyDescent="0.25">
      <c r="A102" s="429"/>
      <c r="B102" s="290"/>
      <c r="C102" s="291"/>
      <c r="D102" s="291"/>
      <c r="E102" s="291"/>
      <c r="F102" s="291"/>
      <c r="G102" s="291"/>
      <c r="H102" s="291"/>
      <c r="I102" s="299"/>
    </row>
    <row r="103" spans="1:9" ht="15" customHeight="1" x14ac:dyDescent="0.25">
      <c r="A103" s="429"/>
      <c r="B103" s="304" t="s">
        <v>31</v>
      </c>
      <c r="C103" s="304"/>
      <c r="D103" s="304"/>
      <c r="E103" s="304"/>
      <c r="F103" s="304"/>
      <c r="G103" s="304"/>
      <c r="H103" s="403" t="s">
        <v>44</v>
      </c>
      <c r="I103" s="404"/>
    </row>
    <row r="104" spans="1:9" x14ac:dyDescent="0.25">
      <c r="A104" s="429"/>
      <c r="B104" s="438" t="s">
        <v>32</v>
      </c>
      <c r="C104" s="438"/>
      <c r="D104" s="438"/>
      <c r="E104" s="438"/>
      <c r="F104" s="438"/>
      <c r="G104" s="438"/>
      <c r="H104" s="403" t="s">
        <v>44</v>
      </c>
      <c r="I104" s="404"/>
    </row>
    <row r="105" spans="1:9" x14ac:dyDescent="0.25">
      <c r="A105" s="429"/>
      <c r="B105" s="438" t="s">
        <v>33</v>
      </c>
      <c r="C105" s="438"/>
      <c r="D105" s="438"/>
      <c r="E105" s="438"/>
      <c r="F105" s="438"/>
      <c r="G105" s="438"/>
      <c r="H105" s="403" t="s">
        <v>44</v>
      </c>
      <c r="I105" s="404"/>
    </row>
    <row r="106" spans="1:9" ht="15" customHeight="1" x14ac:dyDescent="0.25">
      <c r="A106" s="429">
        <v>11</v>
      </c>
      <c r="B106" s="430" t="s">
        <v>237</v>
      </c>
      <c r="C106" s="430"/>
      <c r="D106" s="430"/>
      <c r="E106" s="430"/>
      <c r="F106" s="430"/>
      <c r="G106" s="430"/>
      <c r="H106" s="302" t="s">
        <v>44</v>
      </c>
      <c r="I106" s="303"/>
    </row>
    <row r="107" spans="1:9" s="120" customFormat="1" ht="15" customHeight="1" x14ac:dyDescent="0.25">
      <c r="A107" s="429"/>
      <c r="B107" s="430"/>
      <c r="C107" s="430"/>
      <c r="D107" s="430"/>
      <c r="E107" s="430"/>
      <c r="F107" s="430"/>
      <c r="G107" s="430"/>
      <c r="H107" s="302"/>
      <c r="I107" s="303"/>
    </row>
    <row r="108" spans="1:9" x14ac:dyDescent="0.25">
      <c r="A108" s="429"/>
      <c r="B108" s="430"/>
      <c r="C108" s="430"/>
      <c r="D108" s="430"/>
      <c r="E108" s="430"/>
      <c r="F108" s="430"/>
      <c r="G108" s="430"/>
      <c r="H108" s="302"/>
      <c r="I108" s="303"/>
    </row>
    <row r="109" spans="1:9" ht="15" customHeight="1" x14ac:dyDescent="0.25">
      <c r="A109" s="429"/>
      <c r="B109" s="273" t="s">
        <v>59</v>
      </c>
      <c r="C109" s="274"/>
      <c r="D109" s="274"/>
      <c r="E109" s="274"/>
      <c r="F109" s="274"/>
      <c r="G109" s="274"/>
      <c r="H109" s="274"/>
      <c r="I109" s="275"/>
    </row>
    <row r="110" spans="1:9" ht="15" customHeight="1" x14ac:dyDescent="0.25">
      <c r="A110" s="146"/>
      <c r="B110" s="139" t="s">
        <v>17</v>
      </c>
      <c r="C110" s="142" t="s">
        <v>189</v>
      </c>
      <c r="D110" s="431" t="s">
        <v>18</v>
      </c>
      <c r="E110" s="431"/>
      <c r="F110" s="296" t="s">
        <v>212</v>
      </c>
      <c r="G110" s="296"/>
      <c r="H110" s="431" t="s">
        <v>16</v>
      </c>
      <c r="I110" s="432"/>
    </row>
    <row r="111" spans="1:9" ht="15" customHeight="1" x14ac:dyDescent="0.25">
      <c r="A111" s="146" t="s">
        <v>204</v>
      </c>
      <c r="B111" s="140"/>
      <c r="C111" s="172"/>
      <c r="D111" s="386"/>
      <c r="E111" s="386"/>
      <c r="F111" s="388"/>
      <c r="G111" s="388"/>
      <c r="H111" s="386"/>
      <c r="I111" s="387"/>
    </row>
    <row r="112" spans="1:9" ht="15" customHeight="1" x14ac:dyDescent="0.25">
      <c r="A112" s="144" t="s">
        <v>205</v>
      </c>
      <c r="B112" s="140"/>
      <c r="C112" s="172"/>
      <c r="D112" s="386"/>
      <c r="E112" s="386"/>
      <c r="F112" s="388"/>
      <c r="G112" s="388"/>
      <c r="H112" s="386"/>
      <c r="I112" s="387"/>
    </row>
    <row r="113" spans="1:9" ht="15.75" thickBot="1" x14ac:dyDescent="0.3">
      <c r="A113" s="144" t="s">
        <v>206</v>
      </c>
      <c r="B113" s="141"/>
      <c r="C113" s="173"/>
      <c r="D113" s="300"/>
      <c r="E113" s="300"/>
      <c r="F113" s="436"/>
      <c r="G113" s="436"/>
      <c r="H113" s="300"/>
      <c r="I113" s="301"/>
    </row>
    <row r="114" spans="1:9" ht="15" customHeight="1" x14ac:dyDescent="0.25">
      <c r="A114" s="13" t="s">
        <v>7</v>
      </c>
      <c r="B114" s="433" t="s">
        <v>190</v>
      </c>
      <c r="C114" s="434"/>
      <c r="D114" s="434"/>
      <c r="E114" s="434"/>
      <c r="F114" s="434"/>
      <c r="G114" s="434"/>
      <c r="H114" s="434"/>
      <c r="I114" s="435"/>
    </row>
    <row r="115" spans="1:9" ht="15" customHeight="1" x14ac:dyDescent="0.25">
      <c r="A115" s="21">
        <v>12</v>
      </c>
      <c r="B115" s="343" t="s">
        <v>223</v>
      </c>
      <c r="C115" s="344"/>
      <c r="D115" s="344"/>
      <c r="E115" s="344"/>
      <c r="F115" s="344"/>
      <c r="G115" s="345"/>
      <c r="H115" s="403" t="s">
        <v>44</v>
      </c>
      <c r="I115" s="404"/>
    </row>
    <row r="116" spans="1:9" ht="15" customHeight="1" x14ac:dyDescent="0.25">
      <c r="A116" s="359">
        <v>13</v>
      </c>
      <c r="B116" s="273" t="s">
        <v>224</v>
      </c>
      <c r="C116" s="274"/>
      <c r="D116" s="274"/>
      <c r="E116" s="274"/>
      <c r="F116" s="274"/>
      <c r="G116" s="274"/>
      <c r="H116" s="274"/>
      <c r="I116" s="275"/>
    </row>
    <row r="117" spans="1:9" ht="15" customHeight="1" x14ac:dyDescent="0.25">
      <c r="A117" s="400"/>
      <c r="B117" s="290"/>
      <c r="C117" s="291"/>
      <c r="D117" s="291"/>
      <c r="E117" s="291"/>
      <c r="F117" s="291"/>
      <c r="G117" s="291"/>
      <c r="H117" s="291"/>
      <c r="I117" s="299"/>
    </row>
    <row r="118" spans="1:9" ht="15" customHeight="1" x14ac:dyDescent="0.25">
      <c r="A118" s="359"/>
      <c r="B118" s="346"/>
      <c r="C118" s="347"/>
      <c r="D118" s="347"/>
      <c r="E118" s="347"/>
      <c r="F118" s="347"/>
      <c r="G118" s="347"/>
      <c r="H118" s="347"/>
      <c r="I118" s="348"/>
    </row>
    <row r="119" spans="1:9" ht="15" customHeight="1" x14ac:dyDescent="0.25">
      <c r="A119" s="360"/>
      <c r="B119" s="349"/>
      <c r="C119" s="350"/>
      <c r="D119" s="350"/>
      <c r="E119" s="350"/>
      <c r="F119" s="350"/>
      <c r="G119" s="350"/>
      <c r="H119" s="350"/>
      <c r="I119" s="351"/>
    </row>
    <row r="120" spans="1:9" ht="15" customHeight="1" x14ac:dyDescent="0.25">
      <c r="A120" s="360"/>
      <c r="B120" s="349"/>
      <c r="C120" s="350"/>
      <c r="D120" s="350"/>
      <c r="E120" s="350"/>
      <c r="F120" s="350"/>
      <c r="G120" s="350"/>
      <c r="H120" s="350"/>
      <c r="I120" s="351"/>
    </row>
    <row r="121" spans="1:9" ht="15" customHeight="1" x14ac:dyDescent="0.25">
      <c r="A121" s="400"/>
      <c r="B121" s="352"/>
      <c r="C121" s="353"/>
      <c r="D121" s="353"/>
      <c r="E121" s="353"/>
      <c r="F121" s="353"/>
      <c r="G121" s="353"/>
      <c r="H121" s="353"/>
      <c r="I121" s="354"/>
    </row>
    <row r="122" spans="1:9" ht="15" customHeight="1" x14ac:dyDescent="0.25">
      <c r="A122" s="359">
        <v>14</v>
      </c>
      <c r="B122" s="273" t="s">
        <v>225</v>
      </c>
      <c r="C122" s="274"/>
      <c r="D122" s="274"/>
      <c r="E122" s="274"/>
      <c r="F122" s="274"/>
      <c r="G122" s="274"/>
      <c r="H122" s="274"/>
      <c r="I122" s="275"/>
    </row>
    <row r="123" spans="1:9" ht="15" customHeight="1" x14ac:dyDescent="0.25">
      <c r="A123" s="360"/>
      <c r="B123" s="290"/>
      <c r="C123" s="291"/>
      <c r="D123" s="291"/>
      <c r="E123" s="291"/>
      <c r="F123" s="291"/>
      <c r="G123" s="291"/>
      <c r="H123" s="291"/>
      <c r="I123" s="299"/>
    </row>
    <row r="124" spans="1:9" ht="15" customHeight="1" x14ac:dyDescent="0.25">
      <c r="A124" s="405"/>
      <c r="B124" s="346"/>
      <c r="C124" s="347"/>
      <c r="D124" s="347"/>
      <c r="E124" s="347"/>
      <c r="F124" s="347"/>
      <c r="G124" s="347"/>
      <c r="H124" s="347"/>
      <c r="I124" s="348"/>
    </row>
    <row r="125" spans="1:9" ht="15" customHeight="1" x14ac:dyDescent="0.25">
      <c r="A125" s="406"/>
      <c r="B125" s="349"/>
      <c r="C125" s="350"/>
      <c r="D125" s="350"/>
      <c r="E125" s="350"/>
      <c r="F125" s="350"/>
      <c r="G125" s="350"/>
      <c r="H125" s="350"/>
      <c r="I125" s="351"/>
    </row>
    <row r="126" spans="1:9" ht="15" customHeight="1" x14ac:dyDescent="0.25">
      <c r="A126" s="406"/>
      <c r="B126" s="349"/>
      <c r="C126" s="350"/>
      <c r="D126" s="350"/>
      <c r="E126" s="350"/>
      <c r="F126" s="350"/>
      <c r="G126" s="350"/>
      <c r="H126" s="350"/>
      <c r="I126" s="351"/>
    </row>
    <row r="127" spans="1:9" ht="15" customHeight="1" x14ac:dyDescent="0.25">
      <c r="A127" s="407"/>
      <c r="B127" s="352"/>
      <c r="C127" s="353"/>
      <c r="D127" s="353"/>
      <c r="E127" s="353"/>
      <c r="F127" s="353"/>
      <c r="G127" s="353"/>
      <c r="H127" s="353"/>
      <c r="I127" s="354"/>
    </row>
    <row r="128" spans="1:9" x14ac:dyDescent="0.25">
      <c r="A128" s="12">
        <v>15</v>
      </c>
      <c r="B128" s="343" t="s">
        <v>226</v>
      </c>
      <c r="C128" s="344"/>
      <c r="D128" s="344"/>
      <c r="E128" s="344"/>
      <c r="F128" s="344"/>
      <c r="G128" s="345"/>
      <c r="H128" s="403" t="s">
        <v>44</v>
      </c>
      <c r="I128" s="404"/>
    </row>
    <row r="129" spans="1:9" ht="15" customHeight="1" x14ac:dyDescent="0.25">
      <c r="A129" s="359">
        <v>16</v>
      </c>
      <c r="B129" s="273" t="s">
        <v>227</v>
      </c>
      <c r="C129" s="274"/>
      <c r="D129" s="274"/>
      <c r="E129" s="274"/>
      <c r="F129" s="274"/>
      <c r="G129" s="274"/>
      <c r="H129" s="274"/>
      <c r="I129" s="275"/>
    </row>
    <row r="130" spans="1:9" x14ac:dyDescent="0.25">
      <c r="A130" s="400"/>
      <c r="B130" s="290"/>
      <c r="C130" s="291"/>
      <c r="D130" s="291"/>
      <c r="E130" s="291"/>
      <c r="F130" s="291"/>
      <c r="G130" s="291"/>
      <c r="H130" s="291"/>
      <c r="I130" s="299"/>
    </row>
    <row r="131" spans="1:9" x14ac:dyDescent="0.25">
      <c r="A131" s="414"/>
      <c r="B131" s="346"/>
      <c r="C131" s="347"/>
      <c r="D131" s="347"/>
      <c r="E131" s="347"/>
      <c r="F131" s="347"/>
      <c r="G131" s="347"/>
      <c r="H131" s="347"/>
      <c r="I131" s="348"/>
    </row>
    <row r="132" spans="1:9" x14ac:dyDescent="0.25">
      <c r="A132" s="424"/>
      <c r="B132" s="349"/>
      <c r="C132" s="350"/>
      <c r="D132" s="350"/>
      <c r="E132" s="350"/>
      <c r="F132" s="350"/>
      <c r="G132" s="350"/>
      <c r="H132" s="350"/>
      <c r="I132" s="351"/>
    </row>
    <row r="133" spans="1:9" x14ac:dyDescent="0.25">
      <c r="A133" s="424"/>
      <c r="B133" s="349"/>
      <c r="C133" s="350"/>
      <c r="D133" s="350"/>
      <c r="E133" s="350"/>
      <c r="F133" s="350"/>
      <c r="G133" s="350"/>
      <c r="H133" s="350"/>
      <c r="I133" s="351"/>
    </row>
    <row r="134" spans="1:9" x14ac:dyDescent="0.25">
      <c r="A134" s="424"/>
      <c r="B134" s="349"/>
      <c r="C134" s="350"/>
      <c r="D134" s="350"/>
      <c r="E134" s="350"/>
      <c r="F134" s="350"/>
      <c r="G134" s="350"/>
      <c r="H134" s="350"/>
      <c r="I134" s="351"/>
    </row>
    <row r="135" spans="1:9" x14ac:dyDescent="0.25">
      <c r="A135" s="424"/>
      <c r="B135" s="349"/>
      <c r="C135" s="350"/>
      <c r="D135" s="350"/>
      <c r="E135" s="350"/>
      <c r="F135" s="350"/>
      <c r="G135" s="350"/>
      <c r="H135" s="350"/>
      <c r="I135" s="351"/>
    </row>
    <row r="136" spans="1:9" x14ac:dyDescent="0.25">
      <c r="A136" s="425"/>
      <c r="B136" s="352"/>
      <c r="C136" s="353"/>
      <c r="D136" s="353"/>
      <c r="E136" s="353"/>
      <c r="F136" s="353"/>
      <c r="G136" s="353"/>
      <c r="H136" s="353"/>
      <c r="I136" s="354"/>
    </row>
    <row r="137" spans="1:9" ht="15" customHeight="1" x14ac:dyDescent="0.25">
      <c r="A137" s="359">
        <v>17</v>
      </c>
      <c r="B137" s="273" t="s">
        <v>197</v>
      </c>
      <c r="C137" s="274"/>
      <c r="D137" s="274"/>
      <c r="E137" s="274"/>
      <c r="F137" s="274"/>
      <c r="G137" s="274"/>
      <c r="H137" s="274"/>
      <c r="I137" s="275"/>
    </row>
    <row r="138" spans="1:9" x14ac:dyDescent="0.25">
      <c r="A138" s="400"/>
      <c r="B138" s="290"/>
      <c r="C138" s="291"/>
      <c r="D138" s="291"/>
      <c r="E138" s="291"/>
      <c r="F138" s="291"/>
      <c r="G138" s="291"/>
      <c r="H138" s="291"/>
      <c r="I138" s="299"/>
    </row>
    <row r="139" spans="1:9" x14ac:dyDescent="0.25">
      <c r="A139" s="405"/>
      <c r="B139" s="346"/>
      <c r="C139" s="347"/>
      <c r="D139" s="347"/>
      <c r="E139" s="347"/>
      <c r="F139" s="347"/>
      <c r="G139" s="347"/>
      <c r="H139" s="347"/>
      <c r="I139" s="348"/>
    </row>
    <row r="140" spans="1:9" x14ac:dyDescent="0.25">
      <c r="A140" s="406"/>
      <c r="B140" s="349"/>
      <c r="C140" s="350"/>
      <c r="D140" s="350"/>
      <c r="E140" s="350"/>
      <c r="F140" s="350"/>
      <c r="G140" s="350"/>
      <c r="H140" s="350"/>
      <c r="I140" s="351"/>
    </row>
    <row r="141" spans="1:9" x14ac:dyDescent="0.25">
      <c r="A141" s="406"/>
      <c r="B141" s="349"/>
      <c r="C141" s="350"/>
      <c r="D141" s="350"/>
      <c r="E141" s="350"/>
      <c r="F141" s="350"/>
      <c r="G141" s="350"/>
      <c r="H141" s="350"/>
      <c r="I141" s="351"/>
    </row>
    <row r="142" spans="1:9" x14ac:dyDescent="0.25">
      <c r="A142" s="406"/>
      <c r="B142" s="349"/>
      <c r="C142" s="350"/>
      <c r="D142" s="350"/>
      <c r="E142" s="350"/>
      <c r="F142" s="350"/>
      <c r="G142" s="350"/>
      <c r="H142" s="350"/>
      <c r="I142" s="351"/>
    </row>
    <row r="143" spans="1:9" x14ac:dyDescent="0.25">
      <c r="A143" s="406"/>
      <c r="B143" s="349"/>
      <c r="C143" s="350"/>
      <c r="D143" s="350"/>
      <c r="E143" s="350"/>
      <c r="F143" s="350"/>
      <c r="G143" s="350"/>
      <c r="H143" s="350"/>
      <c r="I143" s="351"/>
    </row>
    <row r="144" spans="1:9" x14ac:dyDescent="0.25">
      <c r="A144" s="406"/>
      <c r="B144" s="349"/>
      <c r="C144" s="350"/>
      <c r="D144" s="350"/>
      <c r="E144" s="350"/>
      <c r="F144" s="350"/>
      <c r="G144" s="350"/>
      <c r="H144" s="350"/>
      <c r="I144" s="351"/>
    </row>
    <row r="145" spans="1:10" x14ac:dyDescent="0.25">
      <c r="A145" s="406"/>
      <c r="B145" s="352"/>
      <c r="C145" s="353"/>
      <c r="D145" s="353"/>
      <c r="E145" s="353"/>
      <c r="F145" s="353"/>
      <c r="G145" s="353"/>
      <c r="H145" s="353"/>
      <c r="I145" s="354"/>
    </row>
    <row r="146" spans="1:10" s="120" customFormat="1" ht="14.25" customHeight="1" x14ac:dyDescent="0.25">
      <c r="A146" s="216">
        <v>18</v>
      </c>
      <c r="B146" s="267" t="s">
        <v>238</v>
      </c>
      <c r="C146" s="268"/>
      <c r="D146" s="268"/>
      <c r="E146" s="268"/>
      <c r="F146" s="268"/>
      <c r="G146" s="269"/>
      <c r="H146" s="263" t="s">
        <v>44</v>
      </c>
      <c r="I146" s="264"/>
    </row>
    <row r="147" spans="1:10" s="120" customFormat="1" ht="17.25" customHeight="1" x14ac:dyDescent="0.25">
      <c r="A147" s="217"/>
      <c r="B147" s="270"/>
      <c r="C147" s="271"/>
      <c r="D147" s="271"/>
      <c r="E147" s="271"/>
      <c r="F147" s="271"/>
      <c r="G147" s="272"/>
      <c r="H147" s="265"/>
      <c r="I147" s="266"/>
    </row>
    <row r="148" spans="1:10" s="120" customFormat="1" ht="17.25" customHeight="1" x14ac:dyDescent="0.25">
      <c r="A148" s="157" t="s">
        <v>198</v>
      </c>
      <c r="B148" s="267" t="s">
        <v>239</v>
      </c>
      <c r="C148" s="268"/>
      <c r="D148" s="268"/>
      <c r="E148" s="268"/>
      <c r="F148" s="268"/>
      <c r="G148" s="268"/>
      <c r="H148" s="268"/>
      <c r="I148" s="398"/>
    </row>
    <row r="149" spans="1:10" s="120" customFormat="1" x14ac:dyDescent="0.25">
      <c r="A149" s="145"/>
      <c r="B149" s="270"/>
      <c r="C149" s="271"/>
      <c r="D149" s="271"/>
      <c r="E149" s="271"/>
      <c r="F149" s="271"/>
      <c r="G149" s="271"/>
      <c r="H149" s="271"/>
      <c r="I149" s="399"/>
    </row>
    <row r="150" spans="1:10" ht="15" customHeight="1" thickBot="1" x14ac:dyDescent="0.3">
      <c r="A150" s="401" t="s">
        <v>199</v>
      </c>
      <c r="B150" s="273" t="s">
        <v>200</v>
      </c>
      <c r="C150" s="274"/>
      <c r="D150" s="274"/>
      <c r="E150" s="274"/>
      <c r="F150" s="274"/>
      <c r="G150" s="274"/>
      <c r="H150" s="274"/>
      <c r="I150" s="275"/>
      <c r="J150" s="8"/>
    </row>
    <row r="151" spans="1:10" ht="15" customHeight="1" thickBot="1" x14ac:dyDescent="0.3">
      <c r="A151" s="402"/>
      <c r="B151" s="276" t="s">
        <v>60</v>
      </c>
      <c r="C151" s="277"/>
      <c r="D151" s="277"/>
      <c r="E151" s="277"/>
      <c r="F151" s="277"/>
      <c r="G151" s="277"/>
      <c r="H151" s="277"/>
      <c r="I151" s="278"/>
    </row>
    <row r="152" spans="1:10" ht="15" customHeight="1" x14ac:dyDescent="0.25">
      <c r="A152" s="402"/>
      <c r="B152" s="276" t="s">
        <v>20</v>
      </c>
      <c r="C152" s="277"/>
      <c r="D152" s="277"/>
      <c r="E152" s="277"/>
      <c r="F152" s="277"/>
      <c r="G152" s="277"/>
      <c r="H152" s="277"/>
      <c r="I152" s="278"/>
    </row>
    <row r="153" spans="1:10" ht="15.75" customHeight="1" thickBot="1" x14ac:dyDescent="0.3">
      <c r="A153" s="402"/>
      <c r="B153" s="293"/>
      <c r="C153" s="294"/>
      <c r="D153" s="294"/>
      <c r="E153" s="294"/>
      <c r="F153" s="294"/>
      <c r="G153" s="294"/>
      <c r="H153" s="294"/>
      <c r="I153" s="295"/>
    </row>
    <row r="154" spans="1:10" ht="15.75" customHeight="1" x14ac:dyDescent="0.25">
      <c r="A154" s="402"/>
      <c r="B154" s="279" t="s">
        <v>19</v>
      </c>
      <c r="C154" s="280"/>
      <c r="D154" s="276" t="s">
        <v>72</v>
      </c>
      <c r="E154" s="277"/>
      <c r="F154" s="278"/>
      <c r="G154" s="277" t="s">
        <v>36</v>
      </c>
      <c r="H154" s="277"/>
      <c r="I154" s="278"/>
    </row>
    <row r="155" spans="1:10" ht="15.75" customHeight="1" thickBot="1" x14ac:dyDescent="0.3">
      <c r="A155" s="402"/>
      <c r="B155" s="281"/>
      <c r="C155" s="282"/>
      <c r="D155" s="293"/>
      <c r="E155" s="294"/>
      <c r="F155" s="295"/>
      <c r="G155" s="294"/>
      <c r="H155" s="294"/>
      <c r="I155" s="295"/>
    </row>
    <row r="156" spans="1:10" ht="15" customHeight="1" x14ac:dyDescent="0.25">
      <c r="A156" s="402"/>
      <c r="B156" s="305" t="s">
        <v>21</v>
      </c>
      <c r="C156" s="306"/>
      <c r="D156" s="395">
        <v>0.16</v>
      </c>
      <c r="E156" s="396"/>
      <c r="F156" s="397"/>
      <c r="G156" s="389"/>
      <c r="H156" s="390"/>
      <c r="I156" s="391"/>
    </row>
    <row r="157" spans="1:10" x14ac:dyDescent="0.25">
      <c r="A157" s="402"/>
      <c r="B157" s="283" t="s">
        <v>23</v>
      </c>
      <c r="C157" s="284"/>
      <c r="D157" s="392">
        <v>0.2</v>
      </c>
      <c r="E157" s="393"/>
      <c r="F157" s="394"/>
      <c r="G157" s="307"/>
      <c r="H157" s="308"/>
      <c r="I157" s="309"/>
    </row>
    <row r="158" spans="1:10" ht="15" customHeight="1" x14ac:dyDescent="0.25">
      <c r="A158" s="402"/>
      <c r="B158" s="305" t="s">
        <v>24</v>
      </c>
      <c r="C158" s="306"/>
      <c r="D158" s="392">
        <v>0.22</v>
      </c>
      <c r="E158" s="393"/>
      <c r="F158" s="394"/>
      <c r="G158" s="307"/>
      <c r="H158" s="308"/>
      <c r="I158" s="309"/>
    </row>
    <row r="159" spans="1:10" ht="15" customHeight="1" x14ac:dyDescent="0.25">
      <c r="A159" s="402"/>
      <c r="B159" s="57" t="s">
        <v>25</v>
      </c>
      <c r="C159" s="58"/>
      <c r="D159" s="392">
        <v>0.27</v>
      </c>
      <c r="E159" s="393"/>
      <c r="F159" s="394"/>
      <c r="G159" s="307"/>
      <c r="H159" s="308"/>
      <c r="I159" s="309"/>
    </row>
    <row r="160" spans="1:10" ht="15" customHeight="1" x14ac:dyDescent="0.25">
      <c r="A160" s="137"/>
      <c r="B160" s="316" t="s">
        <v>61</v>
      </c>
      <c r="C160" s="316"/>
      <c r="D160" s="318">
        <v>2.2000000000000002</v>
      </c>
      <c r="E160" s="319"/>
      <c r="F160" s="320"/>
      <c r="G160" s="498"/>
      <c r="H160" s="499"/>
      <c r="I160" s="500"/>
    </row>
    <row r="161" spans="1:9" ht="15" customHeight="1" x14ac:dyDescent="0.25">
      <c r="A161" s="48"/>
      <c r="B161" s="316"/>
      <c r="C161" s="316"/>
      <c r="D161" s="318"/>
      <c r="E161" s="319"/>
      <c r="F161" s="320"/>
      <c r="G161" s="501"/>
      <c r="H161" s="502"/>
      <c r="I161" s="503"/>
    </row>
    <row r="162" spans="1:9" ht="15" customHeight="1" x14ac:dyDescent="0.25">
      <c r="A162" s="48"/>
      <c r="B162" s="316"/>
      <c r="C162" s="316"/>
      <c r="D162" s="318"/>
      <c r="E162" s="319"/>
      <c r="F162" s="320"/>
      <c r="G162" s="504"/>
      <c r="H162" s="505"/>
      <c r="I162" s="506"/>
    </row>
    <row r="163" spans="1:9" ht="15" customHeight="1" x14ac:dyDescent="0.25">
      <c r="A163" s="48"/>
      <c r="B163" s="316" t="s">
        <v>22</v>
      </c>
      <c r="C163" s="316"/>
      <c r="D163" s="318">
        <v>1.5</v>
      </c>
      <c r="E163" s="319"/>
      <c r="F163" s="320"/>
      <c r="G163" s="498"/>
      <c r="H163" s="499"/>
      <c r="I163" s="500"/>
    </row>
    <row r="164" spans="1:9" ht="15" customHeight="1" thickBot="1" x14ac:dyDescent="0.3">
      <c r="A164" s="48"/>
      <c r="B164" s="317"/>
      <c r="C164" s="317"/>
      <c r="D164" s="321"/>
      <c r="E164" s="322"/>
      <c r="F164" s="323"/>
      <c r="G164" s="507"/>
      <c r="H164" s="508"/>
      <c r="I164" s="509"/>
    </row>
    <row r="165" spans="1:9" ht="15" customHeight="1" x14ac:dyDescent="0.25">
      <c r="A165" s="359">
        <v>19</v>
      </c>
      <c r="B165" s="361" t="s">
        <v>244</v>
      </c>
      <c r="C165" s="362"/>
      <c r="D165" s="362"/>
      <c r="E165" s="362"/>
      <c r="F165" s="362"/>
      <c r="G165" s="362"/>
      <c r="H165" s="362"/>
      <c r="I165" s="363"/>
    </row>
    <row r="166" spans="1:9" s="120" customFormat="1" ht="15" customHeight="1" x14ac:dyDescent="0.25">
      <c r="A166" s="360"/>
      <c r="B166" s="361"/>
      <c r="C166" s="362"/>
      <c r="D166" s="362"/>
      <c r="E166" s="362"/>
      <c r="F166" s="362"/>
      <c r="G166" s="362"/>
      <c r="H166" s="362"/>
      <c r="I166" s="363"/>
    </row>
    <row r="167" spans="1:9" ht="15.75" customHeight="1" thickBot="1" x14ac:dyDescent="0.3">
      <c r="A167" s="138"/>
      <c r="B167" s="297" t="s">
        <v>246</v>
      </c>
      <c r="C167" s="298"/>
      <c r="D167" s="314"/>
      <c r="E167" s="315"/>
      <c r="F167" s="312" t="s">
        <v>247</v>
      </c>
      <c r="G167" s="313"/>
      <c r="H167" s="310"/>
      <c r="I167" s="311"/>
    </row>
    <row r="168" spans="1:9" x14ac:dyDescent="0.25">
      <c r="A168" s="13" t="s">
        <v>7</v>
      </c>
      <c r="B168" s="377" t="s">
        <v>35</v>
      </c>
      <c r="C168" s="378"/>
      <c r="D168" s="378"/>
      <c r="E168" s="378"/>
      <c r="F168" s="378"/>
      <c r="G168" s="378"/>
      <c r="H168" s="378"/>
      <c r="I168" s="379"/>
    </row>
    <row r="169" spans="1:9" x14ac:dyDescent="0.25">
      <c r="A169" s="14">
        <v>20</v>
      </c>
      <c r="B169" s="240" t="s">
        <v>57</v>
      </c>
      <c r="C169" s="241"/>
      <c r="D169" s="241"/>
      <c r="E169" s="241"/>
      <c r="F169" s="241"/>
      <c r="G169" s="241"/>
      <c r="H169" s="241"/>
      <c r="I169" s="242"/>
    </row>
    <row r="170" spans="1:9" x14ac:dyDescent="0.25">
      <c r="A170" s="16"/>
      <c r="B170" s="3" t="s">
        <v>9</v>
      </c>
      <c r="C170" s="6"/>
      <c r="D170" s="3"/>
      <c r="E170" s="3"/>
      <c r="F170" s="3"/>
      <c r="G170" s="3"/>
      <c r="H170" s="3"/>
      <c r="I170" s="17"/>
    </row>
    <row r="171" spans="1:9" ht="30" customHeight="1" x14ac:dyDescent="0.25">
      <c r="A171" s="16"/>
      <c r="B171" s="364" t="s">
        <v>12</v>
      </c>
      <c r="C171" s="365"/>
      <c r="D171" s="370" t="s">
        <v>54</v>
      </c>
      <c r="E171" s="364"/>
      <c r="F171" s="364"/>
      <c r="G171" s="365"/>
      <c r="H171" s="510" t="s">
        <v>55</v>
      </c>
      <c r="I171" s="512" t="s">
        <v>56</v>
      </c>
    </row>
    <row r="172" spans="1:9" x14ac:dyDescent="0.25">
      <c r="A172" s="16"/>
      <c r="B172" s="366"/>
      <c r="C172" s="367"/>
      <c r="D172" s="371"/>
      <c r="E172" s="366"/>
      <c r="F172" s="366"/>
      <c r="G172" s="367"/>
      <c r="H172" s="511"/>
      <c r="I172" s="513"/>
    </row>
    <row r="173" spans="1:9" x14ac:dyDescent="0.25">
      <c r="A173" s="16"/>
      <c r="B173" s="366"/>
      <c r="C173" s="367"/>
      <c r="D173" s="371"/>
      <c r="E173" s="366"/>
      <c r="F173" s="366"/>
      <c r="G173" s="367"/>
      <c r="H173" s="511"/>
      <c r="I173" s="513"/>
    </row>
    <row r="174" spans="1:9" x14ac:dyDescent="0.25">
      <c r="A174" s="16"/>
      <c r="B174" s="368"/>
      <c r="C174" s="369"/>
      <c r="D174" s="372"/>
      <c r="E174" s="368"/>
      <c r="F174" s="368"/>
      <c r="G174" s="369"/>
      <c r="H174" s="19" t="s">
        <v>4</v>
      </c>
      <c r="I174" s="20" t="s">
        <v>4</v>
      </c>
    </row>
    <row r="175" spans="1:9" x14ac:dyDescent="0.25">
      <c r="A175" s="16"/>
      <c r="B175" s="3" t="s">
        <v>62</v>
      </c>
      <c r="C175" s="6"/>
      <c r="D175" s="3"/>
      <c r="E175" s="3"/>
      <c r="F175" s="3"/>
      <c r="G175" s="3"/>
      <c r="H175" s="7"/>
      <c r="I175" s="18"/>
    </row>
    <row r="176" spans="1:9" x14ac:dyDescent="0.25">
      <c r="A176" s="16"/>
      <c r="B176" s="239"/>
      <c r="C176" s="239"/>
      <c r="D176" s="239"/>
      <c r="E176" s="239"/>
      <c r="F176" s="239"/>
      <c r="G176" s="239"/>
      <c r="H176" s="176"/>
      <c r="I176" s="174"/>
    </row>
    <row r="177" spans="1:9" x14ac:dyDescent="0.25">
      <c r="A177" s="16"/>
      <c r="B177" s="239"/>
      <c r="C177" s="239"/>
      <c r="D177" s="239"/>
      <c r="E177" s="239"/>
      <c r="F177" s="239"/>
      <c r="G177" s="239"/>
      <c r="H177" s="177"/>
      <c r="I177" s="175"/>
    </row>
    <row r="178" spans="1:9" x14ac:dyDescent="0.25">
      <c r="A178" s="16"/>
      <c r="B178" s="239"/>
      <c r="C178" s="239"/>
      <c r="D178" s="239"/>
      <c r="E178" s="239"/>
      <c r="F178" s="239"/>
      <c r="G178" s="239"/>
      <c r="H178" s="177"/>
      <c r="I178" s="175"/>
    </row>
    <row r="179" spans="1:9" x14ac:dyDescent="0.25">
      <c r="A179" s="16"/>
      <c r="B179" s="239"/>
      <c r="C179" s="239"/>
      <c r="D179" s="239"/>
      <c r="E179" s="239"/>
      <c r="F179" s="239"/>
      <c r="G179" s="239"/>
      <c r="H179" s="177"/>
      <c r="I179" s="175"/>
    </row>
    <row r="180" spans="1:9" x14ac:dyDescent="0.25">
      <c r="A180" s="16"/>
      <c r="B180" s="239"/>
      <c r="C180" s="239"/>
      <c r="D180" s="239"/>
      <c r="E180" s="239"/>
      <c r="F180" s="239"/>
      <c r="G180" s="239"/>
      <c r="H180" s="177"/>
      <c r="I180" s="175"/>
    </row>
    <row r="181" spans="1:9" x14ac:dyDescent="0.25">
      <c r="A181" s="16"/>
      <c r="B181" s="239"/>
      <c r="C181" s="239"/>
      <c r="D181" s="239"/>
      <c r="E181" s="239"/>
      <c r="F181" s="239"/>
      <c r="G181" s="239"/>
      <c r="H181" s="177"/>
      <c r="I181" s="175"/>
    </row>
    <row r="182" spans="1:9" x14ac:dyDescent="0.25">
      <c r="A182" s="16"/>
      <c r="B182" s="239"/>
      <c r="C182" s="239"/>
      <c r="D182" s="239"/>
      <c r="E182" s="239"/>
      <c r="F182" s="239"/>
      <c r="G182" s="239"/>
      <c r="H182" s="177"/>
      <c r="I182" s="175"/>
    </row>
    <row r="183" spans="1:9" x14ac:dyDescent="0.25">
      <c r="A183" s="16"/>
      <c r="B183" s="239"/>
      <c r="C183" s="239"/>
      <c r="D183" s="239"/>
      <c r="E183" s="239"/>
      <c r="F183" s="239"/>
      <c r="G183" s="239"/>
      <c r="H183" s="177"/>
      <c r="I183" s="175"/>
    </row>
    <row r="184" spans="1:9" x14ac:dyDescent="0.25">
      <c r="A184" s="16"/>
      <c r="B184" s="239"/>
      <c r="C184" s="239"/>
      <c r="D184" s="239"/>
      <c r="E184" s="239"/>
      <c r="F184" s="239"/>
      <c r="G184" s="239"/>
      <c r="H184" s="177"/>
      <c r="I184" s="175"/>
    </row>
    <row r="185" spans="1:9" x14ac:dyDescent="0.25">
      <c r="A185" s="16"/>
      <c r="B185" s="239"/>
      <c r="C185" s="239"/>
      <c r="D185" s="239"/>
      <c r="E185" s="239"/>
      <c r="F185" s="239"/>
      <c r="G185" s="239"/>
      <c r="H185" s="177"/>
      <c r="I185" s="175"/>
    </row>
    <row r="186" spans="1:9" x14ac:dyDescent="0.25">
      <c r="A186" s="16"/>
      <c r="B186" s="239"/>
      <c r="C186" s="239"/>
      <c r="D186" s="239"/>
      <c r="E186" s="239"/>
      <c r="F186" s="239"/>
      <c r="G186" s="239"/>
      <c r="H186" s="177"/>
      <c r="I186" s="175"/>
    </row>
    <row r="187" spans="1:9" x14ac:dyDescent="0.25">
      <c r="A187" s="16"/>
      <c r="B187" s="239"/>
      <c r="C187" s="239"/>
      <c r="D187" s="239"/>
      <c r="E187" s="239"/>
      <c r="F187" s="239"/>
      <c r="G187" s="239"/>
      <c r="H187" s="177"/>
      <c r="I187" s="175"/>
    </row>
    <row r="188" spans="1:9" ht="15" customHeight="1" x14ac:dyDescent="0.25">
      <c r="A188" s="16"/>
      <c r="B188" s="239"/>
      <c r="C188" s="239"/>
      <c r="D188" s="239"/>
      <c r="E188" s="239"/>
      <c r="F188" s="239"/>
      <c r="G188" s="239"/>
      <c r="H188" s="177"/>
      <c r="I188" s="175"/>
    </row>
    <row r="189" spans="1:9" x14ac:dyDescent="0.25">
      <c r="A189" s="16"/>
      <c r="B189" s="239"/>
      <c r="C189" s="239"/>
      <c r="D189" s="239"/>
      <c r="E189" s="239"/>
      <c r="F189" s="239"/>
      <c r="G189" s="239"/>
      <c r="H189" s="176"/>
      <c r="I189" s="174"/>
    </row>
    <row r="190" spans="1:9" x14ac:dyDescent="0.25">
      <c r="A190" s="16"/>
      <c r="B190" s="3" t="s">
        <v>10</v>
      </c>
      <c r="C190" s="6"/>
      <c r="D190" s="3"/>
      <c r="E190" s="3"/>
      <c r="F190" s="3"/>
      <c r="G190" s="3"/>
      <c r="H190" s="26"/>
      <c r="I190" s="27"/>
    </row>
    <row r="191" spans="1:9" x14ac:dyDescent="0.25">
      <c r="A191" s="16"/>
      <c r="B191" s="239"/>
      <c r="C191" s="239"/>
      <c r="D191" s="239"/>
      <c r="E191" s="239"/>
      <c r="F191" s="239"/>
      <c r="G191" s="239"/>
      <c r="H191" s="177"/>
      <c r="I191" s="175"/>
    </row>
    <row r="192" spans="1:9" x14ac:dyDescent="0.25">
      <c r="A192" s="16"/>
      <c r="B192" s="239"/>
      <c r="C192" s="239"/>
      <c r="D192" s="239"/>
      <c r="E192" s="239"/>
      <c r="F192" s="239"/>
      <c r="G192" s="239"/>
      <c r="H192" s="177"/>
      <c r="I192" s="175"/>
    </row>
    <row r="193" spans="1:9" x14ac:dyDescent="0.25">
      <c r="A193" s="16"/>
      <c r="B193" s="239"/>
      <c r="C193" s="239"/>
      <c r="D193" s="239"/>
      <c r="E193" s="239"/>
      <c r="F193" s="239"/>
      <c r="G193" s="239"/>
      <c r="H193" s="177"/>
      <c r="I193" s="175"/>
    </row>
    <row r="194" spans="1:9" x14ac:dyDescent="0.25">
      <c r="A194" s="16"/>
      <c r="B194" s="239"/>
      <c r="C194" s="239"/>
      <c r="D194" s="239"/>
      <c r="E194" s="239"/>
      <c r="F194" s="239"/>
      <c r="G194" s="239"/>
      <c r="H194" s="177"/>
      <c r="I194" s="175"/>
    </row>
    <row r="195" spans="1:9" x14ac:dyDescent="0.25">
      <c r="A195" s="16"/>
      <c r="B195" s="239"/>
      <c r="C195" s="239"/>
      <c r="D195" s="239"/>
      <c r="E195" s="239"/>
      <c r="F195" s="239"/>
      <c r="G195" s="239"/>
      <c r="H195" s="177"/>
      <c r="I195" s="175"/>
    </row>
    <row r="196" spans="1:9" x14ac:dyDescent="0.25">
      <c r="A196" s="16"/>
      <c r="B196" s="1" t="s">
        <v>11</v>
      </c>
      <c r="C196" s="2"/>
      <c r="D196" s="1"/>
      <c r="E196" s="1"/>
      <c r="F196" s="1"/>
      <c r="G196" s="1"/>
      <c r="H196" s="28"/>
      <c r="I196" s="29"/>
    </row>
    <row r="197" spans="1:9" x14ac:dyDescent="0.25">
      <c r="A197" s="16"/>
      <c r="B197" s="239"/>
      <c r="C197" s="239"/>
      <c r="D197" s="239"/>
      <c r="E197" s="239"/>
      <c r="F197" s="239"/>
      <c r="G197" s="239"/>
      <c r="H197" s="177"/>
      <c r="I197" s="175"/>
    </row>
    <row r="198" spans="1:9" x14ac:dyDescent="0.25">
      <c r="A198" s="16"/>
      <c r="B198" s="239"/>
      <c r="C198" s="239"/>
      <c r="D198" s="239"/>
      <c r="E198" s="239"/>
      <c r="F198" s="239"/>
      <c r="G198" s="239"/>
      <c r="H198" s="177"/>
      <c r="I198" s="175"/>
    </row>
    <row r="199" spans="1:9" x14ac:dyDescent="0.25">
      <c r="A199" s="16"/>
      <c r="B199" s="239"/>
      <c r="C199" s="239"/>
      <c r="D199" s="239"/>
      <c r="E199" s="239"/>
      <c r="F199" s="239"/>
      <c r="G199" s="239"/>
      <c r="H199" s="177"/>
      <c r="I199" s="175"/>
    </row>
    <row r="200" spans="1:9" x14ac:dyDescent="0.25">
      <c r="A200" s="16"/>
      <c r="B200" s="239"/>
      <c r="C200" s="239"/>
      <c r="D200" s="239"/>
      <c r="E200" s="239"/>
      <c r="F200" s="239"/>
      <c r="G200" s="239"/>
      <c r="H200" s="177"/>
      <c r="I200" s="175"/>
    </row>
    <row r="201" spans="1:9" x14ac:dyDescent="0.25">
      <c r="A201" s="16"/>
      <c r="B201" s="239"/>
      <c r="C201" s="239"/>
      <c r="D201" s="239"/>
      <c r="E201" s="239"/>
      <c r="F201" s="239"/>
      <c r="G201" s="239"/>
      <c r="H201" s="177"/>
      <c r="I201" s="175"/>
    </row>
    <row r="202" spans="1:9" x14ac:dyDescent="0.25">
      <c r="A202" s="16"/>
      <c r="B202" s="3" t="s">
        <v>0</v>
      </c>
      <c r="C202" s="6"/>
      <c r="D202" s="3"/>
      <c r="E202" s="3"/>
      <c r="F202" s="3"/>
      <c r="G202" s="4"/>
      <c r="H202" s="178">
        <f>SUM(H176:H201)</f>
        <v>0</v>
      </c>
      <c r="I202" s="179">
        <f>SUM(I176:I201)</f>
        <v>0</v>
      </c>
    </row>
    <row r="203" spans="1:9" x14ac:dyDescent="0.25">
      <c r="A203" s="16"/>
      <c r="B203" s="3" t="s">
        <v>1</v>
      </c>
      <c r="C203" s="6"/>
      <c r="D203" s="3"/>
      <c r="E203" s="3"/>
      <c r="F203" s="3"/>
      <c r="G203" s="4"/>
      <c r="H203" s="341">
        <v>0.3</v>
      </c>
      <c r="I203" s="342"/>
    </row>
    <row r="204" spans="1:9" x14ac:dyDescent="0.25">
      <c r="A204" s="16"/>
      <c r="B204" s="249" t="s">
        <v>2</v>
      </c>
      <c r="C204" s="250"/>
      <c r="D204" s="250"/>
      <c r="E204" s="250"/>
      <c r="F204" s="250"/>
      <c r="G204" s="251"/>
      <c r="H204" s="5" t="s">
        <v>3</v>
      </c>
      <c r="I204" s="15"/>
    </row>
    <row r="205" spans="1:9" x14ac:dyDescent="0.25">
      <c r="A205" s="171"/>
      <c r="B205" s="246" t="s">
        <v>63</v>
      </c>
      <c r="C205" s="247"/>
      <c r="D205" s="247"/>
      <c r="E205" s="247"/>
      <c r="F205" s="247"/>
      <c r="G205" s="248"/>
      <c r="H205" s="180">
        <f>(H202*H203)</f>
        <v>0</v>
      </c>
      <c r="I205" s="179">
        <f>H203*I202</f>
        <v>0</v>
      </c>
    </row>
    <row r="206" spans="1:9" x14ac:dyDescent="0.25">
      <c r="A206" s="376" t="s">
        <v>34</v>
      </c>
      <c r="B206" s="324" t="s">
        <v>5</v>
      </c>
      <c r="C206" s="325"/>
      <c r="D206" s="325"/>
      <c r="E206" s="325"/>
      <c r="F206" s="325"/>
      <c r="G206" s="325"/>
      <c r="H206" s="325"/>
      <c r="I206" s="326"/>
    </row>
    <row r="207" spans="1:9" ht="15" customHeight="1" x14ac:dyDescent="0.25">
      <c r="A207" s="376"/>
      <c r="B207" s="327"/>
      <c r="C207" s="328"/>
      <c r="D207" s="328"/>
      <c r="E207" s="328"/>
      <c r="F207" s="328"/>
      <c r="G207" s="328"/>
      <c r="H207" s="328"/>
      <c r="I207" s="329"/>
    </row>
    <row r="208" spans="1:9" ht="15.75" customHeight="1" x14ac:dyDescent="0.25">
      <c r="A208" s="13" t="s">
        <v>7</v>
      </c>
      <c r="B208" s="330" t="s">
        <v>35</v>
      </c>
      <c r="C208" s="331"/>
      <c r="D208" s="331"/>
      <c r="E208" s="331"/>
      <c r="F208" s="331"/>
      <c r="G208" s="331"/>
      <c r="H208" s="331"/>
      <c r="I208" s="332"/>
    </row>
    <row r="209" spans="1:9" x14ac:dyDescent="0.25">
      <c r="A209" s="14">
        <v>20</v>
      </c>
      <c r="B209" s="240" t="s">
        <v>64</v>
      </c>
      <c r="C209" s="241"/>
      <c r="D209" s="241"/>
      <c r="E209" s="241"/>
      <c r="F209" s="241"/>
      <c r="G209" s="241"/>
      <c r="H209" s="241"/>
      <c r="I209" s="242"/>
    </row>
    <row r="210" spans="1:9" x14ac:dyDescent="0.25">
      <c r="A210" s="16"/>
      <c r="B210" s="243"/>
      <c r="C210" s="244"/>
      <c r="D210" s="244"/>
      <c r="E210" s="244"/>
      <c r="F210" s="244"/>
      <c r="G210" s="244"/>
      <c r="H210" s="244"/>
      <c r="I210" s="245"/>
    </row>
    <row r="211" spans="1:9" x14ac:dyDescent="0.25">
      <c r="A211" s="16"/>
      <c r="B211" s="243"/>
      <c r="C211" s="244"/>
      <c r="D211" s="244"/>
      <c r="E211" s="244"/>
      <c r="F211" s="244"/>
      <c r="G211" s="244"/>
      <c r="H211" s="244"/>
      <c r="I211" s="245"/>
    </row>
    <row r="212" spans="1:9" x14ac:dyDescent="0.25">
      <c r="A212" s="16"/>
      <c r="B212" s="243"/>
      <c r="C212" s="244"/>
      <c r="D212" s="244"/>
      <c r="E212" s="244"/>
      <c r="F212" s="244"/>
      <c r="G212" s="244"/>
      <c r="H212" s="244"/>
      <c r="I212" s="245"/>
    </row>
    <row r="213" spans="1:9" x14ac:dyDescent="0.25">
      <c r="A213" s="16"/>
      <c r="B213" s="243"/>
      <c r="C213" s="244"/>
      <c r="D213" s="244"/>
      <c r="E213" s="244"/>
      <c r="F213" s="244"/>
      <c r="G213" s="244"/>
      <c r="H213" s="244"/>
      <c r="I213" s="245"/>
    </row>
    <row r="214" spans="1:9" x14ac:dyDescent="0.25">
      <c r="A214" s="45" t="s">
        <v>73</v>
      </c>
      <c r="B214" s="3" t="s">
        <v>62</v>
      </c>
      <c r="C214" s="6"/>
      <c r="D214" s="3"/>
      <c r="E214" s="3"/>
      <c r="F214" s="3"/>
      <c r="G214" s="3"/>
      <c r="H214" s="7"/>
      <c r="I214" s="18"/>
    </row>
    <row r="215" spans="1:9" x14ac:dyDescent="0.25">
      <c r="A215" s="16"/>
      <c r="B215" s="346"/>
      <c r="C215" s="347"/>
      <c r="D215" s="347"/>
      <c r="E215" s="347"/>
      <c r="F215" s="347"/>
      <c r="G215" s="347"/>
      <c r="H215" s="347"/>
      <c r="I215" s="348"/>
    </row>
    <row r="216" spans="1:9" x14ac:dyDescent="0.25">
      <c r="A216" s="16"/>
      <c r="B216" s="349"/>
      <c r="C216" s="350"/>
      <c r="D216" s="350"/>
      <c r="E216" s="350"/>
      <c r="F216" s="350"/>
      <c r="G216" s="350"/>
      <c r="H216" s="350"/>
      <c r="I216" s="351"/>
    </row>
    <row r="217" spans="1:9" x14ac:dyDescent="0.25">
      <c r="A217" s="16"/>
      <c r="B217" s="349"/>
      <c r="C217" s="350"/>
      <c r="D217" s="350"/>
      <c r="E217" s="350"/>
      <c r="F217" s="350"/>
      <c r="G217" s="350"/>
      <c r="H217" s="350"/>
      <c r="I217" s="351"/>
    </row>
    <row r="218" spans="1:9" x14ac:dyDescent="0.25">
      <c r="A218" s="16"/>
      <c r="B218" s="349"/>
      <c r="C218" s="350"/>
      <c r="D218" s="350"/>
      <c r="E218" s="350"/>
      <c r="F218" s="350"/>
      <c r="G218" s="350"/>
      <c r="H218" s="350"/>
      <c r="I218" s="351"/>
    </row>
    <row r="219" spans="1:9" x14ac:dyDescent="0.25">
      <c r="A219" s="16"/>
      <c r="B219" s="349"/>
      <c r="C219" s="350"/>
      <c r="D219" s="350"/>
      <c r="E219" s="350"/>
      <c r="F219" s="350"/>
      <c r="G219" s="350"/>
      <c r="H219" s="350"/>
      <c r="I219" s="351"/>
    </row>
    <row r="220" spans="1:9" x14ac:dyDescent="0.25">
      <c r="A220" s="16"/>
      <c r="B220" s="349"/>
      <c r="C220" s="350"/>
      <c r="D220" s="350"/>
      <c r="E220" s="350"/>
      <c r="F220" s="350"/>
      <c r="G220" s="350"/>
      <c r="H220" s="350"/>
      <c r="I220" s="351"/>
    </row>
    <row r="221" spans="1:9" x14ac:dyDescent="0.25">
      <c r="A221" s="16"/>
      <c r="B221" s="349"/>
      <c r="C221" s="350"/>
      <c r="D221" s="350"/>
      <c r="E221" s="350"/>
      <c r="F221" s="350"/>
      <c r="G221" s="350"/>
      <c r="H221" s="350"/>
      <c r="I221" s="351"/>
    </row>
    <row r="222" spans="1:9" x14ac:dyDescent="0.25">
      <c r="A222" s="16"/>
      <c r="B222" s="349"/>
      <c r="C222" s="350"/>
      <c r="D222" s="350"/>
      <c r="E222" s="350"/>
      <c r="F222" s="350"/>
      <c r="G222" s="350"/>
      <c r="H222" s="350"/>
      <c r="I222" s="351"/>
    </row>
    <row r="223" spans="1:9" x14ac:dyDescent="0.25">
      <c r="A223" s="16"/>
      <c r="B223" s="349"/>
      <c r="C223" s="350"/>
      <c r="D223" s="350"/>
      <c r="E223" s="350"/>
      <c r="F223" s="350"/>
      <c r="G223" s="350"/>
      <c r="H223" s="350"/>
      <c r="I223" s="351"/>
    </row>
    <row r="224" spans="1:9" x14ac:dyDescent="0.25">
      <c r="A224" s="16"/>
      <c r="B224" s="349"/>
      <c r="C224" s="350"/>
      <c r="D224" s="350"/>
      <c r="E224" s="350"/>
      <c r="F224" s="350"/>
      <c r="G224" s="350"/>
      <c r="H224" s="350"/>
      <c r="I224" s="351"/>
    </row>
    <row r="225" spans="1:9" x14ac:dyDescent="0.25">
      <c r="A225" s="16"/>
      <c r="B225" s="349"/>
      <c r="C225" s="350"/>
      <c r="D225" s="350"/>
      <c r="E225" s="350"/>
      <c r="F225" s="350"/>
      <c r="G225" s="350"/>
      <c r="H225" s="350"/>
      <c r="I225" s="351"/>
    </row>
    <row r="226" spans="1:9" x14ac:dyDescent="0.25">
      <c r="A226" s="16"/>
      <c r="B226" s="349"/>
      <c r="C226" s="350"/>
      <c r="D226" s="350"/>
      <c r="E226" s="350"/>
      <c r="F226" s="350"/>
      <c r="G226" s="350"/>
      <c r="H226" s="350"/>
      <c r="I226" s="351"/>
    </row>
    <row r="227" spans="1:9" x14ac:dyDescent="0.25">
      <c r="A227" s="16"/>
      <c r="B227" s="349"/>
      <c r="C227" s="350"/>
      <c r="D227" s="350"/>
      <c r="E227" s="350"/>
      <c r="F227" s="350"/>
      <c r="G227" s="350"/>
      <c r="H227" s="350"/>
      <c r="I227" s="351"/>
    </row>
    <row r="228" spans="1:9" x14ac:dyDescent="0.25">
      <c r="A228" s="16"/>
      <c r="B228" s="352"/>
      <c r="C228" s="353"/>
      <c r="D228" s="353"/>
      <c r="E228" s="353"/>
      <c r="F228" s="353"/>
      <c r="G228" s="353"/>
      <c r="H228" s="353"/>
      <c r="I228" s="354"/>
    </row>
    <row r="229" spans="1:9" x14ac:dyDescent="0.25">
      <c r="A229" s="45" t="s">
        <v>74</v>
      </c>
      <c r="B229" s="3" t="s">
        <v>10</v>
      </c>
      <c r="C229" s="6"/>
      <c r="D229" s="3"/>
      <c r="E229" s="3"/>
      <c r="F229" s="3"/>
      <c r="G229" s="3"/>
      <c r="H229" s="26"/>
      <c r="I229" s="27"/>
    </row>
    <row r="230" spans="1:9" x14ac:dyDescent="0.25">
      <c r="A230" s="16"/>
      <c r="B230" s="346"/>
      <c r="C230" s="347"/>
      <c r="D230" s="347"/>
      <c r="E230" s="347"/>
      <c r="F230" s="347"/>
      <c r="G230" s="347"/>
      <c r="H230" s="347"/>
      <c r="I230" s="348"/>
    </row>
    <row r="231" spans="1:9" x14ac:dyDescent="0.25">
      <c r="A231" s="16"/>
      <c r="B231" s="349"/>
      <c r="C231" s="350"/>
      <c r="D231" s="350"/>
      <c r="E231" s="350"/>
      <c r="F231" s="350"/>
      <c r="G231" s="350"/>
      <c r="H231" s="350"/>
      <c r="I231" s="351"/>
    </row>
    <row r="232" spans="1:9" x14ac:dyDescent="0.25">
      <c r="A232" s="16"/>
      <c r="B232" s="349"/>
      <c r="C232" s="350"/>
      <c r="D232" s="350"/>
      <c r="E232" s="350"/>
      <c r="F232" s="350"/>
      <c r="G232" s="350"/>
      <c r="H232" s="350"/>
      <c r="I232" s="351"/>
    </row>
    <row r="233" spans="1:9" x14ac:dyDescent="0.25">
      <c r="A233" s="16"/>
      <c r="B233" s="349"/>
      <c r="C233" s="350"/>
      <c r="D233" s="350"/>
      <c r="E233" s="350"/>
      <c r="F233" s="350"/>
      <c r="G233" s="350"/>
      <c r="H233" s="350"/>
      <c r="I233" s="351"/>
    </row>
    <row r="234" spans="1:9" x14ac:dyDescent="0.25">
      <c r="A234" s="16"/>
      <c r="B234" s="349"/>
      <c r="C234" s="350"/>
      <c r="D234" s="350"/>
      <c r="E234" s="350"/>
      <c r="F234" s="350"/>
      <c r="G234" s="350"/>
      <c r="H234" s="350"/>
      <c r="I234" s="351"/>
    </row>
    <row r="235" spans="1:9" x14ac:dyDescent="0.25">
      <c r="A235" s="16"/>
      <c r="B235" s="349"/>
      <c r="C235" s="350"/>
      <c r="D235" s="350"/>
      <c r="E235" s="350"/>
      <c r="F235" s="350"/>
      <c r="G235" s="350"/>
      <c r="H235" s="350"/>
      <c r="I235" s="351"/>
    </row>
    <row r="236" spans="1:9" x14ac:dyDescent="0.25">
      <c r="A236" s="16"/>
      <c r="B236" s="352"/>
      <c r="C236" s="353"/>
      <c r="D236" s="353"/>
      <c r="E236" s="353"/>
      <c r="F236" s="353"/>
      <c r="G236" s="353"/>
      <c r="H236" s="353"/>
      <c r="I236" s="354"/>
    </row>
    <row r="237" spans="1:9" x14ac:dyDescent="0.25">
      <c r="A237" s="45" t="s">
        <v>75</v>
      </c>
      <c r="B237" s="1" t="s">
        <v>11</v>
      </c>
      <c r="C237" s="2"/>
      <c r="D237" s="1"/>
      <c r="E237" s="1"/>
      <c r="F237" s="1"/>
      <c r="G237" s="1"/>
      <c r="H237" s="28"/>
      <c r="I237" s="29"/>
    </row>
    <row r="238" spans="1:9" x14ac:dyDescent="0.25">
      <c r="A238" s="16"/>
      <c r="B238" s="346"/>
      <c r="C238" s="347"/>
      <c r="D238" s="347"/>
      <c r="E238" s="347"/>
      <c r="F238" s="347"/>
      <c r="G238" s="347"/>
      <c r="H238" s="347"/>
      <c r="I238" s="348"/>
    </row>
    <row r="239" spans="1:9" x14ac:dyDescent="0.25">
      <c r="A239" s="16"/>
      <c r="B239" s="349"/>
      <c r="C239" s="350"/>
      <c r="D239" s="350"/>
      <c r="E239" s="350"/>
      <c r="F239" s="350"/>
      <c r="G239" s="350"/>
      <c r="H239" s="350"/>
      <c r="I239" s="351"/>
    </row>
    <row r="240" spans="1:9" x14ac:dyDescent="0.25">
      <c r="A240" s="16"/>
      <c r="B240" s="349"/>
      <c r="C240" s="350"/>
      <c r="D240" s="350"/>
      <c r="E240" s="350"/>
      <c r="F240" s="350"/>
      <c r="G240" s="350"/>
      <c r="H240" s="350"/>
      <c r="I240" s="351"/>
    </row>
    <row r="241" spans="1:9" x14ac:dyDescent="0.25">
      <c r="A241" s="16"/>
      <c r="B241" s="349"/>
      <c r="C241" s="350"/>
      <c r="D241" s="350"/>
      <c r="E241" s="350"/>
      <c r="F241" s="350"/>
      <c r="G241" s="350"/>
      <c r="H241" s="350"/>
      <c r="I241" s="351"/>
    </row>
    <row r="242" spans="1:9" x14ac:dyDescent="0.25">
      <c r="A242" s="16"/>
      <c r="B242" s="349"/>
      <c r="C242" s="350"/>
      <c r="D242" s="350"/>
      <c r="E242" s="350"/>
      <c r="F242" s="350"/>
      <c r="G242" s="350"/>
      <c r="H242" s="350"/>
      <c r="I242" s="351"/>
    </row>
    <row r="243" spans="1:9" x14ac:dyDescent="0.25">
      <c r="A243" s="16"/>
      <c r="B243" s="349"/>
      <c r="C243" s="350"/>
      <c r="D243" s="350"/>
      <c r="E243" s="350"/>
      <c r="F243" s="350"/>
      <c r="G243" s="350"/>
      <c r="H243" s="350"/>
      <c r="I243" s="351"/>
    </row>
    <row r="244" spans="1:9" ht="15.75" thickBot="1" x14ac:dyDescent="0.3">
      <c r="A244" s="171"/>
      <c r="B244" s="352"/>
      <c r="C244" s="353"/>
      <c r="D244" s="353"/>
      <c r="E244" s="353"/>
      <c r="F244" s="353"/>
      <c r="G244" s="353"/>
      <c r="H244" s="353"/>
      <c r="I244" s="354"/>
    </row>
    <row r="245" spans="1:9" ht="15" customHeight="1" x14ac:dyDescent="0.25">
      <c r="A245" s="376" t="s">
        <v>34</v>
      </c>
      <c r="B245" s="373" t="s">
        <v>5</v>
      </c>
      <c r="C245" s="374"/>
      <c r="D245" s="374"/>
      <c r="E245" s="374"/>
      <c r="F245" s="374"/>
      <c r="G245" s="374"/>
      <c r="H245" s="374"/>
      <c r="I245" s="375"/>
    </row>
    <row r="246" spans="1:9" ht="15.75" customHeight="1" x14ac:dyDescent="0.25">
      <c r="A246" s="376"/>
      <c r="B246" s="327"/>
      <c r="C246" s="328"/>
      <c r="D246" s="328"/>
      <c r="E246" s="328"/>
      <c r="F246" s="328"/>
      <c r="G246" s="328"/>
      <c r="H246" s="328"/>
      <c r="I246" s="329"/>
    </row>
    <row r="247" spans="1:9" ht="15.75" thickBot="1" x14ac:dyDescent="0.3">
      <c r="A247" s="13" t="s">
        <v>7</v>
      </c>
      <c r="B247" s="440" t="s">
        <v>228</v>
      </c>
      <c r="C247" s="441"/>
      <c r="D247" s="441"/>
      <c r="E247" s="441"/>
      <c r="F247" s="441"/>
      <c r="G247" s="441"/>
      <c r="H247" s="441"/>
      <c r="I247" s="442"/>
    </row>
    <row r="248" spans="1:9" x14ac:dyDescent="0.25">
      <c r="A248" s="11">
        <v>21</v>
      </c>
      <c r="B248" s="462" t="s">
        <v>192</v>
      </c>
      <c r="C248" s="463"/>
      <c r="D248" s="463"/>
      <c r="E248" s="463"/>
      <c r="F248" s="463"/>
      <c r="G248" s="463"/>
      <c r="H248" s="463"/>
      <c r="I248" s="464"/>
    </row>
    <row r="249" spans="1:9" x14ac:dyDescent="0.25">
      <c r="A249" s="47"/>
      <c r="B249" s="59"/>
      <c r="C249" s="60"/>
      <c r="D249" s="60"/>
      <c r="E249" s="60"/>
      <c r="F249" s="60"/>
      <c r="G249" s="60"/>
      <c r="H249" s="60"/>
      <c r="I249" s="61"/>
    </row>
    <row r="250" spans="1:9" x14ac:dyDescent="0.25">
      <c r="A250" s="47"/>
      <c r="B250" s="59"/>
      <c r="C250" s="60"/>
      <c r="D250" s="60"/>
      <c r="E250" s="60"/>
      <c r="F250" s="60"/>
      <c r="G250" s="78" t="s">
        <v>242</v>
      </c>
      <c r="H250" s="78"/>
      <c r="I250" s="61" t="s">
        <v>217</v>
      </c>
    </row>
    <row r="251" spans="1:9" x14ac:dyDescent="0.25">
      <c r="A251" s="47"/>
      <c r="B251" s="59"/>
      <c r="C251" s="192"/>
      <c r="D251" s="192"/>
      <c r="E251" s="192"/>
      <c r="F251" s="192"/>
      <c r="G251" s="60"/>
      <c r="H251" s="60"/>
      <c r="I251" s="100" t="s">
        <v>136</v>
      </c>
    </row>
    <row r="252" spans="1:9" x14ac:dyDescent="0.25">
      <c r="A252" s="47"/>
      <c r="B252" s="465" t="s">
        <v>191</v>
      </c>
      <c r="C252" s="466"/>
      <c r="D252" s="466"/>
      <c r="E252" s="466"/>
      <c r="F252" s="466"/>
      <c r="G252" s="458"/>
      <c r="I252" s="459"/>
    </row>
    <row r="253" spans="1:9" x14ac:dyDescent="0.25">
      <c r="A253" s="47"/>
      <c r="B253" s="465"/>
      <c r="C253" s="466"/>
      <c r="D253" s="466"/>
      <c r="E253" s="466"/>
      <c r="F253" s="466"/>
      <c r="G253" s="458"/>
      <c r="I253" s="459"/>
    </row>
    <row r="254" spans="1:9" s="120" customFormat="1" x14ac:dyDescent="0.25">
      <c r="A254" s="145"/>
      <c r="B254" s="194"/>
      <c r="C254" s="195"/>
      <c r="D254" s="195"/>
      <c r="E254" s="195"/>
      <c r="F254" s="195"/>
      <c r="G254" s="167"/>
      <c r="I254" s="166"/>
    </row>
    <row r="255" spans="1:9" s="120" customFormat="1" x14ac:dyDescent="0.25">
      <c r="A255" s="145"/>
      <c r="B255" s="465" t="s">
        <v>210</v>
      </c>
      <c r="C255" s="466"/>
      <c r="D255" s="466"/>
      <c r="E255" s="466"/>
      <c r="F255" s="466"/>
      <c r="G255" s="181"/>
      <c r="H255" s="165"/>
      <c r="I255" s="181"/>
    </row>
    <row r="256" spans="1:9" x14ac:dyDescent="0.25">
      <c r="A256" s="47"/>
      <c r="B256" s="59"/>
      <c r="C256" s="192"/>
      <c r="D256" s="192"/>
      <c r="E256" s="192"/>
      <c r="F256" s="192"/>
      <c r="G256" s="82"/>
      <c r="I256" s="168"/>
    </row>
    <row r="257" spans="1:9" x14ac:dyDescent="0.25">
      <c r="A257" s="47"/>
      <c r="B257" s="454" t="s">
        <v>125</v>
      </c>
      <c r="C257" s="455"/>
      <c r="D257" s="455"/>
      <c r="E257" s="455"/>
      <c r="F257" s="455"/>
      <c r="G257" s="109"/>
      <c r="I257" s="109"/>
    </row>
    <row r="258" spans="1:9" x14ac:dyDescent="0.25">
      <c r="A258" s="47"/>
      <c r="B258" s="59"/>
      <c r="C258" s="192"/>
      <c r="D258" s="192"/>
      <c r="E258" s="192"/>
      <c r="F258" s="192"/>
      <c r="G258" s="77"/>
      <c r="I258" s="79"/>
    </row>
    <row r="259" spans="1:9" ht="51" customHeight="1" x14ac:dyDescent="0.25">
      <c r="A259" s="47"/>
      <c r="B259" s="456" t="str">
        <f>IF(G257="Electric", "Please provide your usage in MWh:","Please provide the amount of fuel used to generate Eligible Heat in previous year (litres or tonnes):")</f>
        <v>Please provide the amount of fuel used to generate Eligible Heat in previous year (litres or tonnes):</v>
      </c>
      <c r="C259" s="457"/>
      <c r="D259" s="457"/>
      <c r="E259" s="457"/>
      <c r="F259" s="457"/>
      <c r="G259" s="183"/>
      <c r="H259" s="169"/>
      <c r="I259" s="184"/>
    </row>
    <row r="260" spans="1:9" x14ac:dyDescent="0.25">
      <c r="A260" s="47"/>
      <c r="B260" s="59"/>
      <c r="C260" s="192"/>
      <c r="D260" s="192"/>
      <c r="E260" s="192"/>
      <c r="F260" s="192"/>
      <c r="G260" s="77"/>
      <c r="I260" s="79"/>
    </row>
    <row r="261" spans="1:9" ht="53.25" customHeight="1" x14ac:dyDescent="0.25">
      <c r="A261" s="47"/>
      <c r="B261" s="454" t="s">
        <v>120</v>
      </c>
      <c r="C261" s="555"/>
      <c r="D261" s="555"/>
      <c r="E261" s="555"/>
      <c r="F261" s="555"/>
      <c r="G261" s="170" t="str">
        <f>IF(G257="Electric","N/A",IF(ISBLANK(G257),"Please select Fuel Type",_xlfn.IFNA(G259/VLOOKUP(G257,Sheet3!A23:B37,2,FALSE),"")))</f>
        <v>Please select Fuel Type</v>
      </c>
      <c r="I261" s="110" t="str">
        <f>IF(I257="Electric","N/A",IF(ISBLANK(I257),"Please select Fuel Type",_xlfn.IFNA(I259/VLOOKUP(I257,Sheet3!A23:B37,2,FALSE),"")))</f>
        <v>Please select Fuel Type</v>
      </c>
    </row>
    <row r="262" spans="1:9" x14ac:dyDescent="0.25">
      <c r="A262" s="47"/>
      <c r="B262" s="59"/>
      <c r="C262" s="192"/>
      <c r="D262" s="192"/>
      <c r="E262" s="192"/>
      <c r="F262" s="192"/>
      <c r="G262" s="77"/>
      <c r="I262" s="79"/>
    </row>
    <row r="263" spans="1:9" ht="50.25" customHeight="1" x14ac:dyDescent="0.25">
      <c r="A263" s="47"/>
      <c r="B263" s="454" t="s">
        <v>121</v>
      </c>
      <c r="C263" s="555"/>
      <c r="D263" s="555"/>
      <c r="E263" s="555"/>
      <c r="F263" s="555"/>
      <c r="G263" s="107" t="str">
        <f>IF(G257="Electric","N/A",IF(ISBLANK(G257),"Please select Fuel Type",_xlfn.IFNA(VLOOKUP(G257,Sheet3!A5:C17,3,FALSE),"")))</f>
        <v>Please select Fuel Type</v>
      </c>
      <c r="I263" s="110" t="str">
        <f>IF(I257="Electric","N/A",IF(ISBLANK(I257),"Please select Fuel Type",_xlfn.IFNA(VLOOKUP(I257,Sheet3!A5:C17,3,FALSE),"")))</f>
        <v>Please select Fuel Type</v>
      </c>
    </row>
    <row r="264" spans="1:9" x14ac:dyDescent="0.25">
      <c r="A264" s="47"/>
      <c r="B264" s="59"/>
      <c r="C264" s="192"/>
      <c r="D264" s="192"/>
      <c r="E264" s="192"/>
      <c r="F264" s="192"/>
      <c r="G264" s="77"/>
      <c r="I264" s="79"/>
    </row>
    <row r="265" spans="1:9" x14ac:dyDescent="0.25">
      <c r="A265" s="47"/>
      <c r="B265" s="454" t="s">
        <v>122</v>
      </c>
      <c r="C265" s="555"/>
      <c r="D265" s="555"/>
      <c r="E265" s="555"/>
      <c r="F265" s="555"/>
      <c r="G265" s="185" t="str">
        <f>IF(G257="Electric","N/A",IFERROR(G263*G261,""))</f>
        <v/>
      </c>
      <c r="I265" s="186" t="str">
        <f>IF(I257="Electric","N/A",IFERROR(I263*I261,""))</f>
        <v/>
      </c>
    </row>
    <row r="266" spans="1:9" s="120" customFormat="1" x14ac:dyDescent="0.25">
      <c r="A266" s="145"/>
      <c r="B266" s="191"/>
      <c r="C266" s="193"/>
      <c r="D266" s="193"/>
      <c r="E266" s="193"/>
      <c r="F266" s="193"/>
      <c r="G266" s="155"/>
      <c r="I266" s="156"/>
    </row>
    <row r="267" spans="1:9" x14ac:dyDescent="0.25">
      <c r="A267" s="47"/>
      <c r="B267" s="460" t="s">
        <v>193</v>
      </c>
      <c r="C267" s="461"/>
      <c r="D267" s="461"/>
      <c r="E267" s="461"/>
      <c r="F267" s="461"/>
      <c r="G267" s="77"/>
      <c r="I267" s="79"/>
    </row>
    <row r="268" spans="1:9" ht="15" customHeight="1" x14ac:dyDescent="0.25">
      <c r="A268" s="47"/>
      <c r="B268" s="460"/>
      <c r="C268" s="461"/>
      <c r="D268" s="461"/>
      <c r="E268" s="461"/>
      <c r="F268" s="461"/>
      <c r="G268" s="187" t="str">
        <f>IF(G257="Electric",G259,IFERROR((G265*Sheet3!B43)/1000,""))</f>
        <v/>
      </c>
      <c r="I268" s="188" t="str">
        <f>IF(I257="Electric",I259,IFERROR((I265*Sheet3!B43)/1000,""))</f>
        <v/>
      </c>
    </row>
    <row r="269" spans="1:9" x14ac:dyDescent="0.25">
      <c r="A269" s="47"/>
      <c r="B269" s="59"/>
      <c r="C269" s="192"/>
      <c r="D269" s="192"/>
      <c r="E269" s="192"/>
      <c r="F269" s="192"/>
      <c r="G269" s="77"/>
      <c r="I269" s="148"/>
    </row>
    <row r="270" spans="1:9" x14ac:dyDescent="0.25">
      <c r="A270" s="47"/>
      <c r="B270" s="467" t="s">
        <v>123</v>
      </c>
      <c r="C270" s="468"/>
      <c r="D270" s="468"/>
      <c r="E270" s="468"/>
      <c r="F270" s="468"/>
      <c r="G270" s="444"/>
      <c r="H270" s="81"/>
      <c r="I270" s="443"/>
    </row>
    <row r="271" spans="1:9" x14ac:dyDescent="0.25">
      <c r="A271" s="47"/>
      <c r="B271" s="467"/>
      <c r="C271" s="468"/>
      <c r="D271" s="468"/>
      <c r="E271" s="468"/>
      <c r="F271" s="468"/>
      <c r="G271" s="444"/>
      <c r="H271" s="81"/>
      <c r="I271" s="443"/>
    </row>
    <row r="272" spans="1:9" x14ac:dyDescent="0.25">
      <c r="A272" s="47"/>
      <c r="B272" s="59"/>
      <c r="C272" s="192"/>
      <c r="D272" s="192"/>
      <c r="E272" s="192"/>
      <c r="F272" s="192"/>
      <c r="G272" s="77"/>
      <c r="I272" s="149"/>
    </row>
    <row r="273" spans="1:9" x14ac:dyDescent="0.25">
      <c r="A273" s="47"/>
      <c r="B273" s="454" t="str">
        <f>IF(G270="No","Question Not Applicable","How would it change?")</f>
        <v>How would it change?</v>
      </c>
      <c r="C273" s="555"/>
      <c r="D273" s="555"/>
      <c r="E273" s="555"/>
      <c r="F273" s="555"/>
      <c r="G273" s="108"/>
      <c r="I273" s="150"/>
    </row>
    <row r="274" spans="1:9" x14ac:dyDescent="0.25">
      <c r="A274" s="47"/>
      <c r="B274" s="59"/>
      <c r="C274" s="192"/>
      <c r="D274" s="192"/>
      <c r="E274" s="192"/>
      <c r="F274" s="192"/>
      <c r="G274" s="77"/>
      <c r="I274" s="149"/>
    </row>
    <row r="275" spans="1:9" x14ac:dyDescent="0.25">
      <c r="A275" s="47"/>
      <c r="B275" s="454" t="s">
        <v>183</v>
      </c>
      <c r="C275" s="555"/>
      <c r="D275" s="555"/>
      <c r="E275" s="555"/>
      <c r="F275" s="555"/>
      <c r="G275" s="182"/>
      <c r="I275" s="150"/>
    </row>
    <row r="276" spans="1:9" x14ac:dyDescent="0.25">
      <c r="A276" s="47"/>
      <c r="B276" s="59"/>
      <c r="C276" s="192"/>
      <c r="D276" s="192"/>
      <c r="E276" s="192"/>
      <c r="F276" s="192"/>
      <c r="G276" s="60"/>
      <c r="I276" s="151"/>
    </row>
    <row r="277" spans="1:9" x14ac:dyDescent="0.25">
      <c r="A277" s="47"/>
      <c r="B277" s="454" t="s">
        <v>124</v>
      </c>
      <c r="C277" s="555"/>
      <c r="D277" s="555"/>
      <c r="E277" s="555"/>
      <c r="F277" s="555"/>
      <c r="G277" s="189" t="str">
        <f>IFERROR(IF(G270="No",G268,IF(G273="Increase",G275+G268,G268-G275)),"")</f>
        <v/>
      </c>
      <c r="I277" s="152"/>
    </row>
    <row r="278" spans="1:9" x14ac:dyDescent="0.25">
      <c r="A278" s="47"/>
      <c r="B278" s="59"/>
      <c r="C278" s="192"/>
      <c r="D278" s="192"/>
      <c r="E278" s="192"/>
      <c r="F278" s="192"/>
      <c r="G278" s="60"/>
      <c r="H278" s="60"/>
      <c r="I278" s="153"/>
    </row>
    <row r="279" spans="1:9" ht="28.5" customHeight="1" x14ac:dyDescent="0.25">
      <c r="A279" s="47"/>
      <c r="B279" s="579" t="str">
        <f>CONCATENATE("What is the reason for the ",G273," in baseline consumption?")</f>
        <v>What is the reason for the  in baseline consumption?</v>
      </c>
      <c r="C279" s="580"/>
      <c r="D279" s="580"/>
      <c r="E279" s="580"/>
      <c r="F279" s="580"/>
      <c r="G279" s="581"/>
      <c r="H279" s="581"/>
      <c r="I279" s="582"/>
    </row>
    <row r="280" spans="1:9" ht="15.75" thickBot="1" x14ac:dyDescent="0.3">
      <c r="A280" s="47"/>
      <c r="B280" s="80"/>
      <c r="C280" s="143"/>
      <c r="D280" s="143"/>
      <c r="E280" s="143"/>
      <c r="F280" s="143"/>
      <c r="G280" s="78"/>
      <c r="H280" s="78"/>
      <c r="I280" s="83"/>
    </row>
    <row r="281" spans="1:9" ht="15.75" thickBot="1" x14ac:dyDescent="0.3">
      <c r="A281" s="145"/>
      <c r="B281" s="215" t="s">
        <v>229</v>
      </c>
      <c r="C281" s="213"/>
      <c r="D281" s="213"/>
      <c r="E281" s="213"/>
      <c r="F281" s="213"/>
      <c r="G281" s="214"/>
      <c r="H281" s="445" t="str">
        <f>IFERROR(IFERROR(I268+G277,G277),"")</f>
        <v/>
      </c>
      <c r="I281" s="446"/>
    </row>
    <row r="282" spans="1:9" ht="15.75" thickBot="1" x14ac:dyDescent="0.3">
      <c r="A282" s="24"/>
      <c r="B282" s="161"/>
      <c r="C282" s="162"/>
      <c r="D282" s="162"/>
      <c r="E282" s="162"/>
      <c r="F282" s="162"/>
      <c r="G282" s="162"/>
      <c r="H282" s="162"/>
      <c r="I282" s="163"/>
    </row>
    <row r="283" spans="1:9" x14ac:dyDescent="0.25">
      <c r="A283" s="408" t="s">
        <v>34</v>
      </c>
      <c r="B283" s="373" t="s">
        <v>5</v>
      </c>
      <c r="C283" s="374"/>
      <c r="D283" s="374"/>
      <c r="E283" s="374"/>
      <c r="F283" s="374"/>
      <c r="G283" s="374"/>
      <c r="H283" s="374"/>
      <c r="I283" s="375"/>
    </row>
    <row r="284" spans="1:9" ht="15" customHeight="1" x14ac:dyDescent="0.25">
      <c r="A284" s="376"/>
      <c r="B284" s="327"/>
      <c r="C284" s="328"/>
      <c r="D284" s="328"/>
      <c r="E284" s="328"/>
      <c r="F284" s="328"/>
      <c r="G284" s="328"/>
      <c r="H284" s="328"/>
      <c r="I284" s="329"/>
    </row>
    <row r="285" spans="1:9" ht="15.75" customHeight="1" thickBot="1" x14ac:dyDescent="0.3">
      <c r="A285" s="32" t="s">
        <v>7</v>
      </c>
      <c r="B285" s="440" t="s">
        <v>230</v>
      </c>
      <c r="C285" s="441"/>
      <c r="D285" s="441"/>
      <c r="E285" s="441"/>
      <c r="F285" s="441"/>
      <c r="G285" s="441"/>
      <c r="H285" s="441"/>
      <c r="I285" s="442"/>
    </row>
    <row r="286" spans="1:9" x14ac:dyDescent="0.25">
      <c r="A286" s="33">
        <v>22</v>
      </c>
      <c r="B286" s="494" t="s">
        <v>28</v>
      </c>
      <c r="C286" s="495"/>
      <c r="D286" s="495"/>
      <c r="E286" s="495"/>
      <c r="F286" s="495"/>
      <c r="G286" s="495"/>
      <c r="H286" s="496"/>
      <c r="I286" s="497"/>
    </row>
    <row r="287" spans="1:9" x14ac:dyDescent="0.25">
      <c r="A287" s="22" t="s">
        <v>38</v>
      </c>
      <c r="B287" s="450" t="s">
        <v>126</v>
      </c>
      <c r="C287" s="451"/>
      <c r="D287" s="451"/>
      <c r="E287" s="451"/>
      <c r="F287" s="451"/>
      <c r="G287" s="84"/>
      <c r="H287" s="452"/>
      <c r="I287" s="453"/>
    </row>
    <row r="288" spans="1:9" x14ac:dyDescent="0.25">
      <c r="A288" s="439"/>
      <c r="B288" s="447" t="s">
        <v>127</v>
      </c>
      <c r="C288" s="448"/>
      <c r="D288" s="448"/>
      <c r="E288" s="448"/>
      <c r="F288" s="448"/>
      <c r="G288" s="448"/>
      <c r="H288" s="448"/>
      <c r="I288" s="449"/>
    </row>
    <row r="289" spans="1:9" x14ac:dyDescent="0.25">
      <c r="A289" s="439"/>
      <c r="B289" s="346"/>
      <c r="C289" s="347"/>
      <c r="D289" s="347"/>
      <c r="E289" s="347"/>
      <c r="F289" s="347"/>
      <c r="G289" s="347"/>
      <c r="H289" s="347"/>
      <c r="I289" s="348"/>
    </row>
    <row r="290" spans="1:9" x14ac:dyDescent="0.25">
      <c r="A290" s="439"/>
      <c r="B290" s="349"/>
      <c r="C290" s="350"/>
      <c r="D290" s="350"/>
      <c r="E290" s="350"/>
      <c r="F290" s="350"/>
      <c r="G290" s="350"/>
      <c r="H290" s="350"/>
      <c r="I290" s="351"/>
    </row>
    <row r="291" spans="1:9" x14ac:dyDescent="0.25">
      <c r="A291" s="439"/>
      <c r="B291" s="349"/>
      <c r="C291" s="350"/>
      <c r="D291" s="350"/>
      <c r="E291" s="350"/>
      <c r="F291" s="350"/>
      <c r="G291" s="350"/>
      <c r="H291" s="350"/>
      <c r="I291" s="351"/>
    </row>
    <row r="292" spans="1:9" x14ac:dyDescent="0.25">
      <c r="A292" s="439"/>
      <c r="B292" s="349"/>
      <c r="C292" s="350"/>
      <c r="D292" s="350"/>
      <c r="E292" s="350"/>
      <c r="F292" s="350"/>
      <c r="G292" s="350"/>
      <c r="H292" s="350"/>
      <c r="I292" s="351"/>
    </row>
    <row r="293" spans="1:9" x14ac:dyDescent="0.25">
      <c r="A293" s="439"/>
      <c r="B293" s="349"/>
      <c r="C293" s="350"/>
      <c r="D293" s="350"/>
      <c r="E293" s="350"/>
      <c r="F293" s="350"/>
      <c r="G293" s="350"/>
      <c r="H293" s="350"/>
      <c r="I293" s="351"/>
    </row>
    <row r="294" spans="1:9" x14ac:dyDescent="0.25">
      <c r="A294" s="439"/>
      <c r="B294" s="352"/>
      <c r="C294" s="353"/>
      <c r="D294" s="353"/>
      <c r="E294" s="353"/>
      <c r="F294" s="353"/>
      <c r="G294" s="353"/>
      <c r="H294" s="353"/>
      <c r="I294" s="354"/>
    </row>
    <row r="295" spans="1:9" x14ac:dyDescent="0.25">
      <c r="A295" s="12" t="s">
        <v>39</v>
      </c>
      <c r="B295" s="490" t="s">
        <v>8</v>
      </c>
      <c r="C295" s="491"/>
      <c r="D295" s="491"/>
      <c r="E295" s="491"/>
      <c r="F295" s="491"/>
      <c r="G295" s="491"/>
      <c r="H295" s="492"/>
      <c r="I295" s="493"/>
    </row>
    <row r="296" spans="1:9" x14ac:dyDescent="0.25">
      <c r="A296" s="46"/>
      <c r="B296" s="85" t="s">
        <v>207</v>
      </c>
      <c r="C296" s="86"/>
      <c r="D296" s="86"/>
      <c r="E296" s="86"/>
      <c r="F296" s="86"/>
      <c r="G296" s="86"/>
      <c r="H296" s="87"/>
      <c r="I296" s="88"/>
    </row>
    <row r="297" spans="1:9" x14ac:dyDescent="0.25">
      <c r="A297" s="474"/>
      <c r="B297" s="346"/>
      <c r="C297" s="347"/>
      <c r="D297" s="347"/>
      <c r="E297" s="347"/>
      <c r="F297" s="347"/>
      <c r="G297" s="347"/>
      <c r="H297" s="347"/>
      <c r="I297" s="348"/>
    </row>
    <row r="298" spans="1:9" x14ac:dyDescent="0.25">
      <c r="A298" s="439"/>
      <c r="B298" s="349"/>
      <c r="C298" s="350"/>
      <c r="D298" s="350"/>
      <c r="E298" s="350"/>
      <c r="F298" s="350"/>
      <c r="G298" s="350"/>
      <c r="H298" s="350"/>
      <c r="I298" s="351"/>
    </row>
    <row r="299" spans="1:9" x14ac:dyDescent="0.25">
      <c r="A299" s="439"/>
      <c r="B299" s="349"/>
      <c r="C299" s="350"/>
      <c r="D299" s="350"/>
      <c r="E299" s="350"/>
      <c r="F299" s="350"/>
      <c r="G299" s="350"/>
      <c r="H299" s="350"/>
      <c r="I299" s="351"/>
    </row>
    <row r="300" spans="1:9" x14ac:dyDescent="0.25">
      <c r="A300" s="439"/>
      <c r="B300" s="349"/>
      <c r="C300" s="350"/>
      <c r="D300" s="350"/>
      <c r="E300" s="350"/>
      <c r="F300" s="350"/>
      <c r="G300" s="350"/>
      <c r="H300" s="350"/>
      <c r="I300" s="351"/>
    </row>
    <row r="301" spans="1:9" x14ac:dyDescent="0.25">
      <c r="A301" s="439"/>
      <c r="B301" s="352"/>
      <c r="C301" s="353"/>
      <c r="D301" s="353"/>
      <c r="E301" s="353"/>
      <c r="F301" s="353"/>
      <c r="G301" s="353"/>
      <c r="H301" s="353"/>
      <c r="I301" s="354"/>
    </row>
    <row r="302" spans="1:9" ht="15" customHeight="1" x14ac:dyDescent="0.25">
      <c r="A302" s="475" t="s">
        <v>40</v>
      </c>
      <c r="B302" s="469" t="s">
        <v>231</v>
      </c>
      <c r="C302" s="470"/>
      <c r="D302" s="470"/>
      <c r="E302" s="470"/>
      <c r="F302" s="470"/>
      <c r="G302" s="470"/>
      <c r="H302" s="470"/>
      <c r="I302" s="471"/>
    </row>
    <row r="303" spans="1:9" s="120" customFormat="1" x14ac:dyDescent="0.25">
      <c r="A303" s="476"/>
      <c r="B303" s="210" t="s">
        <v>156</v>
      </c>
      <c r="C303" s="125"/>
      <c r="D303" s="125"/>
      <c r="E303" s="125"/>
      <c r="F303" s="125"/>
      <c r="G303" s="125"/>
      <c r="H303" s="125"/>
      <c r="I303" s="123"/>
    </row>
    <row r="304" spans="1:9" s="120" customFormat="1" x14ac:dyDescent="0.25">
      <c r="A304" s="476"/>
      <c r="B304" s="472" t="s">
        <v>157</v>
      </c>
      <c r="C304" s="473"/>
      <c r="D304" s="473"/>
      <c r="E304" s="473"/>
      <c r="F304" s="473"/>
      <c r="G304" s="473"/>
      <c r="H304" s="473"/>
      <c r="I304" s="123"/>
    </row>
    <row r="305" spans="1:9" s="120" customFormat="1" x14ac:dyDescent="0.25">
      <c r="A305" s="476"/>
      <c r="B305" s="472"/>
      <c r="C305" s="473"/>
      <c r="D305" s="473"/>
      <c r="E305" s="473"/>
      <c r="F305" s="473"/>
      <c r="G305" s="473"/>
      <c r="H305" s="473"/>
      <c r="I305" s="123"/>
    </row>
    <row r="306" spans="1:9" s="120" customFormat="1" x14ac:dyDescent="0.25">
      <c r="A306" s="476"/>
      <c r="B306" s="211" t="s">
        <v>158</v>
      </c>
      <c r="C306" s="126"/>
      <c r="D306" s="126"/>
      <c r="E306" s="126"/>
      <c r="F306" s="126"/>
      <c r="G306" s="126"/>
      <c r="H306" s="126"/>
      <c r="I306" s="124"/>
    </row>
    <row r="307" spans="1:9" ht="27.75" customHeight="1" x14ac:dyDescent="0.25">
      <c r="A307" s="439"/>
      <c r="B307" s="201" t="s">
        <v>145</v>
      </c>
      <c r="C307" s="339" t="s">
        <v>146</v>
      </c>
      <c r="D307" s="339"/>
      <c r="E307" s="339" t="s">
        <v>151</v>
      </c>
      <c r="F307" s="339"/>
      <c r="G307" s="218" t="s">
        <v>152</v>
      </c>
      <c r="H307" s="219" t="s">
        <v>243</v>
      </c>
      <c r="I307" s="117" t="s">
        <v>150</v>
      </c>
    </row>
    <row r="308" spans="1:9" x14ac:dyDescent="0.25">
      <c r="A308" s="439"/>
      <c r="B308" s="118" t="s">
        <v>144</v>
      </c>
      <c r="C308" s="583"/>
      <c r="D308" s="584"/>
      <c r="E308" s="256"/>
      <c r="F308" s="257"/>
      <c r="G308" s="222"/>
      <c r="H308" s="220"/>
      <c r="I308" s="119" t="str">
        <f>IFERROR(E308/G308,"")</f>
        <v/>
      </c>
    </row>
    <row r="309" spans="1:9" x14ac:dyDescent="0.25">
      <c r="A309" s="439"/>
      <c r="B309" s="118" t="s">
        <v>147</v>
      </c>
      <c r="C309" s="583"/>
      <c r="D309" s="584"/>
      <c r="E309" s="256"/>
      <c r="F309" s="257"/>
      <c r="G309" s="140"/>
      <c r="H309" s="221"/>
      <c r="I309" s="119" t="str">
        <f>IFERROR(E309/G309,"")</f>
        <v/>
      </c>
    </row>
    <row r="310" spans="1:9" x14ac:dyDescent="0.25">
      <c r="A310" s="439"/>
      <c r="B310" s="118" t="s">
        <v>148</v>
      </c>
      <c r="C310" s="583"/>
      <c r="D310" s="584"/>
      <c r="E310" s="256"/>
      <c r="F310" s="257"/>
      <c r="G310" s="140"/>
      <c r="H310" s="221"/>
      <c r="I310" s="119" t="str">
        <f t="shared" ref="I310:I311" si="0">IFERROR(E310/G310,"")</f>
        <v/>
      </c>
    </row>
    <row r="311" spans="1:9" x14ac:dyDescent="0.25">
      <c r="A311" s="439"/>
      <c r="B311" s="118" t="s">
        <v>149</v>
      </c>
      <c r="C311" s="583"/>
      <c r="D311" s="584"/>
      <c r="E311" s="256"/>
      <c r="F311" s="257"/>
      <c r="G311" s="140"/>
      <c r="H311" s="221"/>
      <c r="I311" s="119" t="str">
        <f t="shared" si="0"/>
        <v/>
      </c>
    </row>
    <row r="312" spans="1:9" x14ac:dyDescent="0.25">
      <c r="A312" s="477"/>
      <c r="B312" s="114"/>
      <c r="C312" s="115"/>
      <c r="D312" s="115"/>
      <c r="E312" s="115"/>
      <c r="F312" s="115"/>
      <c r="G312" s="115"/>
      <c r="H312" s="115"/>
      <c r="I312" s="116"/>
    </row>
    <row r="313" spans="1:9" x14ac:dyDescent="0.25">
      <c r="A313" s="359" t="s">
        <v>76</v>
      </c>
      <c r="B313" s="478" t="s">
        <v>13</v>
      </c>
      <c r="C313" s="479"/>
      <c r="D313" s="479"/>
      <c r="E313" s="479"/>
      <c r="F313" s="479"/>
      <c r="G313" s="479"/>
      <c r="H313" s="479"/>
      <c r="I313" s="480"/>
    </row>
    <row r="314" spans="1:9" x14ac:dyDescent="0.25">
      <c r="A314" s="400"/>
      <c r="B314" s="481"/>
      <c r="C314" s="482"/>
      <c r="D314" s="482"/>
      <c r="E314" s="482"/>
      <c r="F314" s="482"/>
      <c r="G314" s="482"/>
      <c r="H314" s="482"/>
      <c r="I314" s="483"/>
    </row>
    <row r="315" spans="1:9" x14ac:dyDescent="0.25">
      <c r="A315" s="405"/>
      <c r="B315" s="346"/>
      <c r="C315" s="347"/>
      <c r="D315" s="347"/>
      <c r="E315" s="347"/>
      <c r="F315" s="347"/>
      <c r="G315" s="347"/>
      <c r="H315" s="347"/>
      <c r="I315" s="348"/>
    </row>
    <row r="316" spans="1:9" x14ac:dyDescent="0.25">
      <c r="A316" s="406"/>
      <c r="B316" s="349"/>
      <c r="C316" s="350"/>
      <c r="D316" s="350"/>
      <c r="E316" s="350"/>
      <c r="F316" s="350"/>
      <c r="G316" s="350"/>
      <c r="H316" s="350"/>
      <c r="I316" s="351"/>
    </row>
    <row r="317" spans="1:9" x14ac:dyDescent="0.25">
      <c r="A317" s="406"/>
      <c r="B317" s="349"/>
      <c r="C317" s="350"/>
      <c r="D317" s="350"/>
      <c r="E317" s="350"/>
      <c r="F317" s="350"/>
      <c r="G317" s="350"/>
      <c r="H317" s="350"/>
      <c r="I317" s="351"/>
    </row>
    <row r="318" spans="1:9" x14ac:dyDescent="0.25">
      <c r="A318" s="406"/>
      <c r="B318" s="349"/>
      <c r="C318" s="350"/>
      <c r="D318" s="350"/>
      <c r="E318" s="350"/>
      <c r="F318" s="350"/>
      <c r="G318" s="350"/>
      <c r="H318" s="350"/>
      <c r="I318" s="351"/>
    </row>
    <row r="319" spans="1:9" x14ac:dyDescent="0.25">
      <c r="A319" s="406"/>
      <c r="B319" s="349"/>
      <c r="C319" s="350"/>
      <c r="D319" s="350"/>
      <c r="E319" s="350"/>
      <c r="F319" s="350"/>
      <c r="G319" s="350"/>
      <c r="H319" s="350"/>
      <c r="I319" s="351"/>
    </row>
    <row r="320" spans="1:9" x14ac:dyDescent="0.25">
      <c r="A320" s="407"/>
      <c r="B320" s="352"/>
      <c r="C320" s="353"/>
      <c r="D320" s="353"/>
      <c r="E320" s="353"/>
      <c r="F320" s="353"/>
      <c r="G320" s="353"/>
      <c r="H320" s="353"/>
      <c r="I320" s="354"/>
    </row>
    <row r="321" spans="1:9" s="120" customFormat="1" ht="15.75" customHeight="1" x14ac:dyDescent="0.25">
      <c r="A321" s="128"/>
      <c r="B321" s="530" t="s">
        <v>195</v>
      </c>
      <c r="C321" s="531"/>
      <c r="D321" s="531"/>
      <c r="E321" s="531"/>
      <c r="F321" s="531"/>
      <c r="G321" s="531"/>
      <c r="H321" s="492" t="s">
        <v>188</v>
      </c>
      <c r="I321" s="493"/>
    </row>
    <row r="322" spans="1:9" s="120" customFormat="1" ht="16.5" customHeight="1" thickBot="1" x14ac:dyDescent="0.3">
      <c r="A322" s="164"/>
      <c r="B322" s="533" t="s">
        <v>196</v>
      </c>
      <c r="C322" s="534"/>
      <c r="D322" s="534"/>
      <c r="E322" s="534"/>
      <c r="F322" s="534"/>
      <c r="G322" s="310" t="s">
        <v>44</v>
      </c>
      <c r="H322" s="532"/>
      <c r="I322" s="311"/>
    </row>
    <row r="323" spans="1:9" x14ac:dyDescent="0.25">
      <c r="A323" s="408" t="s">
        <v>34</v>
      </c>
      <c r="B323" s="484" t="s">
        <v>5</v>
      </c>
      <c r="C323" s="485"/>
      <c r="D323" s="485"/>
      <c r="E323" s="485"/>
      <c r="F323" s="485"/>
      <c r="G323" s="485"/>
      <c r="H323" s="485"/>
      <c r="I323" s="486"/>
    </row>
    <row r="324" spans="1:9" ht="15" customHeight="1" x14ac:dyDescent="0.25">
      <c r="A324" s="376"/>
      <c r="B324" s="487"/>
      <c r="C324" s="488"/>
      <c r="D324" s="488"/>
      <c r="E324" s="488"/>
      <c r="F324" s="488"/>
      <c r="G324" s="488"/>
      <c r="H324" s="488"/>
      <c r="I324" s="489"/>
    </row>
    <row r="325" spans="1:9" ht="15.75" customHeight="1" thickBot="1" x14ac:dyDescent="0.3">
      <c r="A325" s="32" t="s">
        <v>7</v>
      </c>
      <c r="B325" s="549" t="s">
        <v>232</v>
      </c>
      <c r="C325" s="550"/>
      <c r="D325" s="550"/>
      <c r="E325" s="550"/>
      <c r="F325" s="550"/>
      <c r="G325" s="550"/>
      <c r="H325" s="550"/>
      <c r="I325" s="551"/>
    </row>
    <row r="326" spans="1:9" x14ac:dyDescent="0.25">
      <c r="A326" s="11">
        <v>23</v>
      </c>
      <c r="B326" s="552" t="s">
        <v>37</v>
      </c>
      <c r="C326" s="553"/>
      <c r="D326" s="553"/>
      <c r="E326" s="553"/>
      <c r="F326" s="553"/>
      <c r="G326" s="553"/>
      <c r="H326" s="553"/>
      <c r="I326" s="554"/>
    </row>
    <row r="327" spans="1:9" x14ac:dyDescent="0.25">
      <c r="A327" s="47" t="s">
        <v>41</v>
      </c>
      <c r="B327" s="209" t="s">
        <v>128</v>
      </c>
      <c r="C327" s="89"/>
      <c r="D327" s="89"/>
      <c r="E327" s="89"/>
      <c r="F327" s="89"/>
      <c r="G327" s="89"/>
      <c r="H327" s="89"/>
      <c r="I327" s="90"/>
    </row>
    <row r="328" spans="1:9" x14ac:dyDescent="0.25">
      <c r="A328" s="47"/>
      <c r="B328" s="208" t="s">
        <v>129</v>
      </c>
      <c r="C328" s="92"/>
      <c r="D328" s="207"/>
      <c r="E328" s="92"/>
      <c r="F328" s="92"/>
      <c r="G328" s="92"/>
      <c r="H328" s="92"/>
      <c r="I328" s="93"/>
    </row>
    <row r="329" spans="1:9" x14ac:dyDescent="0.25">
      <c r="A329" s="47"/>
      <c r="B329" s="91"/>
      <c r="C329" s="92"/>
      <c r="D329" s="92"/>
      <c r="E329" s="92"/>
      <c r="F329" s="92"/>
      <c r="G329" s="92"/>
      <c r="H329" s="92"/>
      <c r="I329" s="93"/>
    </row>
    <row r="330" spans="1:9" x14ac:dyDescent="0.25">
      <c r="A330" s="47"/>
      <c r="B330" s="545" t="s">
        <v>130</v>
      </c>
      <c r="C330" s="546"/>
      <c r="D330" s="546"/>
      <c r="E330" s="546"/>
      <c r="F330" s="546"/>
      <c r="G330" s="92"/>
      <c r="H330" s="202"/>
      <c r="I330" s="93"/>
    </row>
    <row r="331" spans="1:9" x14ac:dyDescent="0.25">
      <c r="A331" s="47"/>
      <c r="B331" s="91"/>
      <c r="C331" s="92"/>
      <c r="D331" s="92"/>
      <c r="E331" s="92"/>
      <c r="F331" s="92"/>
      <c r="G331" s="92"/>
      <c r="H331" s="92"/>
      <c r="I331" s="93"/>
    </row>
    <row r="332" spans="1:9" x14ac:dyDescent="0.25">
      <c r="A332" s="47"/>
      <c r="B332" s="548" t="s">
        <v>131</v>
      </c>
      <c r="C332" s="548"/>
      <c r="D332" s="548"/>
      <c r="E332" s="548"/>
      <c r="F332" s="99" t="s">
        <v>132</v>
      </c>
      <c r="G332" s="99" t="s">
        <v>133</v>
      </c>
      <c r="H332" s="99" t="s">
        <v>134</v>
      </c>
      <c r="I332" s="93"/>
    </row>
    <row r="333" spans="1:9" ht="30.75" customHeight="1" x14ac:dyDescent="0.25">
      <c r="A333" s="47"/>
      <c r="B333" s="547" t="s">
        <v>208</v>
      </c>
      <c r="C333" s="547"/>
      <c r="D333" s="547"/>
      <c r="E333" s="547"/>
      <c r="F333" s="190">
        <v>0</v>
      </c>
      <c r="G333" s="190">
        <v>0</v>
      </c>
      <c r="H333" s="190">
        <v>0</v>
      </c>
      <c r="I333" s="93"/>
    </row>
    <row r="334" spans="1:9" x14ac:dyDescent="0.25">
      <c r="A334" s="47"/>
      <c r="B334" s="97"/>
      <c r="C334" s="98"/>
      <c r="D334" s="98"/>
      <c r="E334" s="98"/>
      <c r="F334" s="92"/>
      <c r="G334" s="92"/>
      <c r="H334" s="92"/>
      <c r="I334" s="93"/>
    </row>
    <row r="335" spans="1:9" x14ac:dyDescent="0.25">
      <c r="A335" s="47"/>
      <c r="B335" s="97"/>
      <c r="C335" s="98"/>
      <c r="D335" s="38"/>
      <c r="E335" s="38" t="s">
        <v>135</v>
      </c>
      <c r="F335" s="92"/>
      <c r="G335" s="92"/>
      <c r="H335" s="92"/>
      <c r="I335" s="93"/>
    </row>
    <row r="336" spans="1:9" x14ac:dyDescent="0.25">
      <c r="A336" s="47"/>
      <c r="B336" s="97"/>
      <c r="C336" s="98"/>
      <c r="D336" s="38" t="str">
        <f>F332</f>
        <v>Water</v>
      </c>
      <c r="E336" s="38">
        <f>IF(ISBLANK(F333),"",F333)</f>
        <v>0</v>
      </c>
      <c r="F336" s="92"/>
      <c r="G336" s="92"/>
      <c r="H336" s="92"/>
      <c r="I336" s="93"/>
    </row>
    <row r="337" spans="1:9" x14ac:dyDescent="0.25">
      <c r="A337" s="47"/>
      <c r="B337" s="97"/>
      <c r="C337" s="98"/>
      <c r="D337" s="38" t="str">
        <f>G332</f>
        <v>Space</v>
      </c>
      <c r="E337" s="38">
        <f>IF(ISBLANK(G333),"",G333)</f>
        <v>0</v>
      </c>
      <c r="F337" s="92"/>
      <c r="G337" s="92"/>
      <c r="H337" s="92"/>
      <c r="I337" s="93"/>
    </row>
    <row r="338" spans="1:9" x14ac:dyDescent="0.25">
      <c r="A338" s="47"/>
      <c r="B338" s="97"/>
      <c r="C338" s="98"/>
      <c r="D338" s="38" t="str">
        <f>H332</f>
        <v>Process</v>
      </c>
      <c r="E338" s="38">
        <f>IF(ISBLANK(H333),"",H333)</f>
        <v>0</v>
      </c>
      <c r="F338" s="92"/>
      <c r="G338" s="92"/>
      <c r="H338" s="92"/>
      <c r="I338" s="93"/>
    </row>
    <row r="339" spans="1:9" x14ac:dyDescent="0.25">
      <c r="A339" s="47"/>
      <c r="B339" s="97"/>
      <c r="C339" s="98"/>
      <c r="D339" s="38" t="s">
        <v>0</v>
      </c>
      <c r="E339" s="38">
        <f>SUM(E336:E338)</f>
        <v>0</v>
      </c>
      <c r="F339" s="92"/>
      <c r="G339" s="92"/>
      <c r="H339" s="92"/>
      <c r="I339" s="93"/>
    </row>
    <row r="340" spans="1:9" x14ac:dyDescent="0.25">
      <c r="A340" s="47"/>
      <c r="B340" s="97"/>
      <c r="C340" s="98"/>
      <c r="D340" s="38" t="s">
        <v>233</v>
      </c>
      <c r="E340" s="38">
        <f>H330-E339</f>
        <v>0</v>
      </c>
      <c r="F340" s="92"/>
      <c r="G340" s="92"/>
      <c r="H340" s="92"/>
      <c r="I340" s="93"/>
    </row>
    <row r="341" spans="1:9" x14ac:dyDescent="0.25">
      <c r="A341" s="47"/>
      <c r="B341" s="97"/>
      <c r="C341" s="98"/>
      <c r="D341" s="38"/>
      <c r="E341" s="38"/>
      <c r="F341" s="92"/>
      <c r="G341" s="92"/>
      <c r="H341" s="92"/>
      <c r="I341" s="93"/>
    </row>
    <row r="342" spans="1:9" x14ac:dyDescent="0.25">
      <c r="A342" s="47"/>
      <c r="B342" s="97"/>
      <c r="C342" s="98"/>
      <c r="D342" s="38"/>
      <c r="E342" s="38"/>
      <c r="F342" s="92"/>
      <c r="G342" s="92"/>
      <c r="H342" s="92"/>
      <c r="I342" s="93"/>
    </row>
    <row r="343" spans="1:9" x14ac:dyDescent="0.25">
      <c r="A343" s="47"/>
      <c r="B343" s="97"/>
      <c r="C343" s="98"/>
      <c r="D343" s="38"/>
      <c r="E343" s="38"/>
      <c r="F343" s="92"/>
      <c r="G343" s="92"/>
      <c r="H343" s="92"/>
      <c r="I343" s="93"/>
    </row>
    <row r="344" spans="1:9" x14ac:dyDescent="0.25">
      <c r="A344" s="47"/>
      <c r="B344" s="94"/>
      <c r="C344" s="95"/>
      <c r="D344" s="95"/>
      <c r="E344" s="95"/>
      <c r="F344" s="95"/>
      <c r="G344" s="95"/>
      <c r="H344" s="95"/>
      <c r="I344" s="96"/>
    </row>
    <row r="345" spans="1:9" ht="15" customHeight="1" x14ac:dyDescent="0.25">
      <c r="A345" s="359" t="s">
        <v>42</v>
      </c>
      <c r="B345" s="478" t="s">
        <v>137</v>
      </c>
      <c r="C345" s="479"/>
      <c r="D345" s="479"/>
      <c r="E345" s="479"/>
      <c r="F345" s="479"/>
      <c r="G345" s="479"/>
      <c r="H345" s="479"/>
      <c r="I345" s="480"/>
    </row>
    <row r="346" spans="1:9" x14ac:dyDescent="0.25">
      <c r="A346" s="360"/>
      <c r="B346" s="565" t="s">
        <v>209</v>
      </c>
      <c r="C346" s="566"/>
      <c r="D346" s="566"/>
      <c r="E346" s="566"/>
      <c r="F346" s="566"/>
      <c r="G346" s="566"/>
      <c r="H346" s="566"/>
      <c r="I346" s="567"/>
    </row>
    <row r="347" spans="1:9" hidden="1" x14ac:dyDescent="0.25">
      <c r="A347" s="360"/>
      <c r="B347" s="568"/>
      <c r="C347" s="569"/>
      <c r="D347" s="569"/>
      <c r="E347" s="569"/>
      <c r="F347" s="569"/>
      <c r="G347" s="569"/>
      <c r="H347" s="569"/>
      <c r="I347" s="570"/>
    </row>
    <row r="348" spans="1:9" x14ac:dyDescent="0.25">
      <c r="A348" s="160"/>
      <c r="B348" s="101"/>
      <c r="C348" s="102"/>
      <c r="D348" s="102"/>
      <c r="E348" s="102"/>
      <c r="F348" s="102"/>
      <c r="G348" s="102"/>
      <c r="H348" s="102"/>
      <c r="I348" s="103"/>
    </row>
    <row r="349" spans="1:9" x14ac:dyDescent="0.25">
      <c r="A349" s="160"/>
      <c r="B349" s="524" t="s">
        <v>166</v>
      </c>
      <c r="C349" s="544"/>
      <c r="D349" s="542"/>
      <c r="E349" s="543"/>
      <c r="F349" s="105"/>
      <c r="G349" s="105"/>
      <c r="H349" s="105"/>
      <c r="I349" s="106"/>
    </row>
    <row r="350" spans="1:9" s="120" customFormat="1" x14ac:dyDescent="0.25">
      <c r="A350" s="160"/>
      <c r="B350" s="196"/>
      <c r="C350" s="197"/>
      <c r="D350" s="199"/>
      <c r="E350" s="199"/>
      <c r="G350" s="105"/>
      <c r="H350" s="105"/>
      <c r="I350" s="106"/>
    </row>
    <row r="351" spans="1:9" s="120" customFormat="1" x14ac:dyDescent="0.25">
      <c r="A351" s="160"/>
      <c r="B351" s="198" t="str">
        <f>IF(D349="Other","Please Describe","Not Applicable")</f>
        <v>Not Applicable</v>
      </c>
      <c r="C351" s="197"/>
      <c r="D351" s="542"/>
      <c r="E351" s="543"/>
      <c r="F351" s="105"/>
      <c r="G351" s="105"/>
      <c r="H351" s="105"/>
      <c r="I351" s="106"/>
    </row>
    <row r="352" spans="1:9" x14ac:dyDescent="0.25">
      <c r="A352" s="160"/>
      <c r="B352" s="104"/>
      <c r="C352" s="105"/>
      <c r="D352" s="105"/>
      <c r="E352" s="105"/>
      <c r="F352" s="105"/>
      <c r="G352" s="105"/>
      <c r="H352" s="105"/>
      <c r="I352" s="106"/>
    </row>
    <row r="353" spans="1:16" x14ac:dyDescent="0.25">
      <c r="A353" s="160"/>
      <c r="B353" s="524" t="s">
        <v>138</v>
      </c>
      <c r="C353" s="525"/>
      <c r="D353" s="525"/>
      <c r="E353" s="525"/>
      <c r="F353" s="525"/>
      <c r="G353" s="525"/>
      <c r="H353" s="525"/>
      <c r="I353" s="526"/>
    </row>
    <row r="354" spans="1:16" x14ac:dyDescent="0.25">
      <c r="A354" s="160"/>
      <c r="B354" s="333"/>
      <c r="C354" s="334"/>
      <c r="D354" s="334"/>
      <c r="E354" s="334"/>
      <c r="F354" s="334"/>
      <c r="G354" s="334"/>
      <c r="H354" s="334"/>
      <c r="I354" s="335"/>
    </row>
    <row r="355" spans="1:16" x14ac:dyDescent="0.25">
      <c r="A355" s="160"/>
      <c r="B355" s="336"/>
      <c r="C355" s="337"/>
      <c r="D355" s="337"/>
      <c r="E355" s="337"/>
      <c r="F355" s="337"/>
      <c r="G355" s="337"/>
      <c r="H355" s="337"/>
      <c r="I355" s="338"/>
    </row>
    <row r="356" spans="1:16" x14ac:dyDescent="0.25">
      <c r="A356" s="160"/>
      <c r="B356" s="336"/>
      <c r="C356" s="337"/>
      <c r="D356" s="337"/>
      <c r="E356" s="337"/>
      <c r="F356" s="337"/>
      <c r="G356" s="337"/>
      <c r="H356" s="337"/>
      <c r="I356" s="338"/>
    </row>
    <row r="357" spans="1:16" x14ac:dyDescent="0.25">
      <c r="A357" s="160"/>
      <c r="B357" s="527"/>
      <c r="C357" s="528"/>
      <c r="D357" s="528"/>
      <c r="E357" s="528"/>
      <c r="F357" s="528"/>
      <c r="G357" s="528"/>
      <c r="H357" s="528"/>
      <c r="I357" s="529"/>
    </row>
    <row r="358" spans="1:16" x14ac:dyDescent="0.25">
      <c r="A358" s="160"/>
      <c r="B358" s="111"/>
      <c r="C358" s="112"/>
      <c r="D358" s="112"/>
      <c r="E358" s="112"/>
      <c r="F358" s="112"/>
      <c r="G358" s="112"/>
      <c r="H358" s="112"/>
      <c r="I358" s="113"/>
    </row>
    <row r="359" spans="1:16" ht="15" customHeight="1" x14ac:dyDescent="0.25">
      <c r="A359" s="160"/>
      <c r="B359" s="524" t="s">
        <v>139</v>
      </c>
      <c r="C359" s="525"/>
      <c r="D359" s="525"/>
      <c r="E359" s="525"/>
      <c r="F359" s="204"/>
      <c r="G359" s="571"/>
      <c r="H359" s="572"/>
      <c r="I359" s="252" t="s">
        <v>184</v>
      </c>
    </row>
    <row r="360" spans="1:16" ht="15" customHeight="1" x14ac:dyDescent="0.25">
      <c r="A360" s="160"/>
      <c r="B360" s="535" t="s">
        <v>216</v>
      </c>
      <c r="C360" s="536"/>
      <c r="D360" s="536"/>
      <c r="E360" s="536"/>
      <c r="F360" s="536"/>
      <c r="G360" s="112"/>
      <c r="H360" s="112"/>
      <c r="I360" s="252"/>
    </row>
    <row r="361" spans="1:16" ht="15" customHeight="1" x14ac:dyDescent="0.25">
      <c r="A361" s="160"/>
      <c r="B361" s="205"/>
      <c r="C361" s="204"/>
      <c r="D361" s="204"/>
      <c r="E361" s="204"/>
      <c r="F361" s="204"/>
      <c r="G361" s="112"/>
      <c r="H361" s="112"/>
      <c r="I361" s="113"/>
      <c r="P361" s="121"/>
    </row>
    <row r="362" spans="1:16" ht="29.25" customHeight="1" x14ac:dyDescent="0.25">
      <c r="A362" s="160"/>
      <c r="B362" s="524" t="s">
        <v>155</v>
      </c>
      <c r="C362" s="525"/>
      <c r="D362" s="525"/>
      <c r="E362" s="525"/>
      <c r="F362" s="204"/>
      <c r="G362" s="571"/>
      <c r="H362" s="572"/>
      <c r="I362" s="136" t="s">
        <v>185</v>
      </c>
    </row>
    <row r="363" spans="1:16" ht="15" customHeight="1" x14ac:dyDescent="0.25">
      <c r="A363" s="160"/>
      <c r="B363" s="205"/>
      <c r="C363" s="204"/>
      <c r="D363" s="204"/>
      <c r="E363" s="204"/>
      <c r="F363" s="204"/>
      <c r="G363" s="112"/>
      <c r="H363" s="112"/>
      <c r="I363" s="135"/>
    </row>
    <row r="364" spans="1:16" ht="15" customHeight="1" x14ac:dyDescent="0.25">
      <c r="A364" s="160"/>
      <c r="B364" s="524" t="str">
        <f>CONCATENATE("What is the energy consumption Benchmark for this sector? (kW/X.",G359,")")</f>
        <v>What is the energy consumption Benchmark for this sector? (kW/X.)</v>
      </c>
      <c r="C364" s="525"/>
      <c r="D364" s="525"/>
      <c r="E364" s="525"/>
      <c r="F364" s="206"/>
      <c r="G364" s="538"/>
      <c r="H364" s="539"/>
      <c r="I364" s="537" t="s">
        <v>153</v>
      </c>
    </row>
    <row r="365" spans="1:16" ht="15" customHeight="1" x14ac:dyDescent="0.25">
      <c r="A365" s="160"/>
      <c r="B365" s="524"/>
      <c r="C365" s="525"/>
      <c r="D365" s="525"/>
      <c r="E365" s="525"/>
      <c r="F365" s="206"/>
      <c r="G365" s="540"/>
      <c r="H365" s="541"/>
      <c r="I365" s="537"/>
    </row>
    <row r="366" spans="1:16" ht="15" customHeight="1" x14ac:dyDescent="0.25">
      <c r="A366" s="160"/>
      <c r="B366" s="253" t="s">
        <v>240</v>
      </c>
      <c r="C366" s="254"/>
      <c r="D366" s="254"/>
      <c r="E366" s="254"/>
      <c r="F366" s="254"/>
      <c r="G366" s="254"/>
      <c r="H366" s="254"/>
      <c r="I366" s="255"/>
    </row>
    <row r="367" spans="1:16" ht="30" customHeight="1" x14ac:dyDescent="0.25">
      <c r="A367" s="160"/>
      <c r="B367" s="524" t="s">
        <v>154</v>
      </c>
      <c r="C367" s="525"/>
      <c r="D367" s="525"/>
      <c r="E367" s="525"/>
      <c r="F367" s="122"/>
      <c r="G367" s="577" t="str">
        <f>IF(ISBLANK(G362),"",G362*G364/1000)</f>
        <v/>
      </c>
      <c r="H367" s="578"/>
      <c r="I367" s="200" t="s">
        <v>186</v>
      </c>
    </row>
    <row r="368" spans="1:16" ht="15" customHeight="1" x14ac:dyDescent="0.25">
      <c r="A368" s="160"/>
      <c r="B368" s="205"/>
      <c r="C368" s="204"/>
      <c r="D368" s="204"/>
      <c r="E368" s="204"/>
      <c r="F368" s="204"/>
      <c r="G368" s="112"/>
      <c r="H368" s="112"/>
      <c r="I368" s="135"/>
    </row>
    <row r="369" spans="1:9" ht="15" customHeight="1" x14ac:dyDescent="0.25">
      <c r="A369" s="160"/>
      <c r="B369" s="522" t="s">
        <v>187</v>
      </c>
      <c r="C369" s="523"/>
      <c r="D369" s="523"/>
      <c r="E369" s="523"/>
      <c r="F369" s="523"/>
      <c r="G369" s="112"/>
      <c r="H369" s="112"/>
      <c r="I369" s="113"/>
    </row>
    <row r="370" spans="1:9" ht="15" customHeight="1" x14ac:dyDescent="0.25">
      <c r="A370" s="160"/>
      <c r="B370" s="562"/>
      <c r="C370" s="563"/>
      <c r="D370" s="563"/>
      <c r="E370" s="563"/>
      <c r="F370" s="563"/>
      <c r="G370" s="563"/>
      <c r="H370" s="563"/>
      <c r="I370" s="564"/>
    </row>
    <row r="371" spans="1:9" ht="15" customHeight="1" x14ac:dyDescent="0.25">
      <c r="A371" s="160"/>
      <c r="B371" s="111"/>
      <c r="C371" s="112"/>
      <c r="D371" s="112"/>
      <c r="E371" s="112"/>
      <c r="F371" s="112"/>
      <c r="G371" s="112"/>
      <c r="H371" s="112"/>
      <c r="I371" s="113"/>
    </row>
    <row r="372" spans="1:9" ht="15" customHeight="1" x14ac:dyDescent="0.25">
      <c r="A372" s="160"/>
      <c r="B372" s="524" t="s">
        <v>140</v>
      </c>
      <c r="C372" s="525"/>
      <c r="D372" s="525"/>
      <c r="E372" s="544"/>
      <c r="F372" s="573"/>
      <c r="G372" s="574"/>
      <c r="H372" s="112"/>
      <c r="I372" s="113"/>
    </row>
    <row r="373" spans="1:9" ht="15" customHeight="1" x14ac:dyDescent="0.25">
      <c r="A373" s="226"/>
      <c r="B373" s="575" t="s">
        <v>141</v>
      </c>
      <c r="C373" s="576"/>
      <c r="D373" s="576"/>
      <c r="E373" s="227"/>
      <c r="F373" s="228"/>
      <c r="G373" s="228"/>
      <c r="H373" s="229"/>
      <c r="I373" s="230"/>
    </row>
    <row r="374" spans="1:9" ht="15" customHeight="1" x14ac:dyDescent="0.25">
      <c r="A374" s="160"/>
      <c r="B374" s="333"/>
      <c r="C374" s="334"/>
      <c r="D374" s="334"/>
      <c r="E374" s="334"/>
      <c r="F374" s="334"/>
      <c r="G374" s="334"/>
      <c r="H374" s="334"/>
      <c r="I374" s="335"/>
    </row>
    <row r="375" spans="1:9" ht="15" customHeight="1" thickBot="1" x14ac:dyDescent="0.3">
      <c r="A375" s="160"/>
      <c r="B375" s="336"/>
      <c r="C375" s="337"/>
      <c r="D375" s="337"/>
      <c r="E375" s="337"/>
      <c r="F375" s="337"/>
      <c r="G375" s="337"/>
      <c r="H375" s="337"/>
      <c r="I375" s="338"/>
    </row>
    <row r="376" spans="1:9" s="225" customFormat="1" x14ac:dyDescent="0.25">
      <c r="A376" s="231">
        <v>24</v>
      </c>
      <c r="B376" s="556" t="s">
        <v>245</v>
      </c>
      <c r="C376" s="557"/>
      <c r="D376" s="557"/>
      <c r="E376" s="557"/>
      <c r="F376" s="557"/>
      <c r="G376" s="557"/>
      <c r="H376" s="557"/>
      <c r="I376" s="558"/>
    </row>
    <row r="377" spans="1:9" s="225" customFormat="1" ht="15" customHeight="1" x14ac:dyDescent="0.25">
      <c r="A377" s="224"/>
      <c r="B377" s="333"/>
      <c r="C377" s="334"/>
      <c r="D377" s="334"/>
      <c r="E377" s="334"/>
      <c r="F377" s="334"/>
      <c r="G377" s="334"/>
      <c r="H377" s="334"/>
      <c r="I377" s="335"/>
    </row>
    <row r="378" spans="1:9" s="225" customFormat="1" ht="15" customHeight="1" x14ac:dyDescent="0.25">
      <c r="A378" s="224"/>
      <c r="B378" s="336"/>
      <c r="C378" s="337"/>
      <c r="D378" s="337"/>
      <c r="E378" s="337"/>
      <c r="F378" s="337"/>
      <c r="G378" s="337"/>
      <c r="H378" s="337"/>
      <c r="I378" s="338"/>
    </row>
    <row r="379" spans="1:9" s="225" customFormat="1" ht="15" customHeight="1" x14ac:dyDescent="0.25">
      <c r="A379" s="224"/>
      <c r="B379" s="336"/>
      <c r="C379" s="337"/>
      <c r="D379" s="337"/>
      <c r="E379" s="337"/>
      <c r="F379" s="337"/>
      <c r="G379" s="337"/>
      <c r="H379" s="337"/>
      <c r="I379" s="338"/>
    </row>
    <row r="380" spans="1:9" s="225" customFormat="1" ht="15" customHeight="1" x14ac:dyDescent="0.25">
      <c r="A380" s="224"/>
      <c r="B380" s="336"/>
      <c r="C380" s="337"/>
      <c r="D380" s="337"/>
      <c r="E380" s="337"/>
      <c r="F380" s="337"/>
      <c r="G380" s="337"/>
      <c r="H380" s="337"/>
      <c r="I380" s="338"/>
    </row>
    <row r="381" spans="1:9" s="225" customFormat="1" ht="15" customHeight="1" x14ac:dyDescent="0.25">
      <c r="A381" s="224"/>
      <c r="B381" s="336"/>
      <c r="C381" s="337"/>
      <c r="D381" s="337"/>
      <c r="E381" s="337"/>
      <c r="F381" s="337"/>
      <c r="G381" s="337"/>
      <c r="H381" s="337"/>
      <c r="I381" s="338"/>
    </row>
    <row r="382" spans="1:9" s="225" customFormat="1" ht="15" customHeight="1" thickBot="1" x14ac:dyDescent="0.3">
      <c r="A382" s="232"/>
      <c r="B382" s="559"/>
      <c r="C382" s="560"/>
      <c r="D382" s="560"/>
      <c r="E382" s="560"/>
      <c r="F382" s="560"/>
      <c r="G382" s="560"/>
      <c r="H382" s="560"/>
      <c r="I382" s="561"/>
    </row>
    <row r="383" spans="1:9" ht="15" customHeight="1" x14ac:dyDescent="0.25">
      <c r="A383" s="235" t="s">
        <v>65</v>
      </c>
      <c r="B383" s="236"/>
      <c r="C383" s="236"/>
      <c r="D383" s="236"/>
      <c r="E383" s="236"/>
      <c r="F383" s="236"/>
      <c r="G383" s="236"/>
      <c r="H383" s="236"/>
      <c r="I383" s="237"/>
    </row>
    <row r="384" spans="1:9" ht="15" customHeight="1" x14ac:dyDescent="0.25">
      <c r="A384" s="355" t="str">
        <f>IF(B387="",Sheet2!A1,Sheet2!A5)</f>
        <v>I, [insert name of declarant], being a duly authorised signatory on behalf of the Nominated Project Contact hereby certify that, to the best of my knowledge, information and belief, the information provided on this Technical Assessment Form is true, accurate, complete and not misleading in anyway.</v>
      </c>
      <c r="B384" s="356"/>
      <c r="C384" s="356"/>
      <c r="D384" s="356"/>
      <c r="E384" s="356"/>
      <c r="F384" s="356"/>
      <c r="G384" s="356"/>
      <c r="H384" s="356"/>
      <c r="I384" s="357"/>
    </row>
    <row r="385" spans="1:9" ht="15" customHeight="1" x14ac:dyDescent="0.25">
      <c r="A385" s="355"/>
      <c r="B385" s="356"/>
      <c r="C385" s="356"/>
      <c r="D385" s="356"/>
      <c r="E385" s="356"/>
      <c r="F385" s="356"/>
      <c r="G385" s="356"/>
      <c r="H385" s="356"/>
      <c r="I385" s="357"/>
    </row>
    <row r="386" spans="1:9" ht="40.5" customHeight="1" x14ac:dyDescent="0.25">
      <c r="A386" s="355"/>
      <c r="B386" s="356"/>
      <c r="C386" s="356"/>
      <c r="D386" s="356"/>
      <c r="E386" s="356"/>
      <c r="F386" s="356"/>
      <c r="G386" s="356"/>
      <c r="H386" s="356"/>
      <c r="I386" s="357"/>
    </row>
    <row r="387" spans="1:9" ht="23.25" customHeight="1" x14ac:dyDescent="0.25">
      <c r="A387" s="34"/>
      <c r="B387" s="358"/>
      <c r="C387" s="358"/>
      <c r="D387" s="358"/>
      <c r="E387" s="25"/>
      <c r="F387" s="340"/>
      <c r="G387" s="340"/>
      <c r="H387" s="340"/>
      <c r="I387" s="35"/>
    </row>
    <row r="388" spans="1:9" ht="15" customHeight="1" x14ac:dyDescent="0.25">
      <c r="A388" s="223"/>
      <c r="B388" s="40" t="s">
        <v>69</v>
      </c>
      <c r="C388" s="40"/>
      <c r="D388" s="127"/>
      <c r="E388" s="127"/>
      <c r="F388" s="40" t="s">
        <v>43</v>
      </c>
      <c r="G388" s="127"/>
      <c r="H388" s="127"/>
      <c r="I388" s="41"/>
    </row>
    <row r="389" spans="1:9" ht="23.25" customHeight="1" x14ac:dyDescent="0.25">
      <c r="A389" s="223"/>
      <c r="B389" s="238"/>
      <c r="C389" s="238"/>
      <c r="D389" s="238"/>
      <c r="E389" s="127"/>
      <c r="F389" s="234"/>
      <c r="G389" s="234"/>
      <c r="H389" s="234"/>
      <c r="I389" s="41"/>
    </row>
    <row r="390" spans="1:9" ht="15" customHeight="1" thickBot="1" x14ac:dyDescent="0.3">
      <c r="A390" s="24"/>
      <c r="B390" s="233" t="s">
        <v>211</v>
      </c>
      <c r="C390" s="233"/>
      <c r="D390" s="233"/>
      <c r="E390" s="36"/>
      <c r="F390" s="233" t="s">
        <v>68</v>
      </c>
      <c r="G390" s="233"/>
      <c r="H390" s="233"/>
      <c r="I390" s="37"/>
    </row>
    <row r="391" spans="1:9" ht="15" customHeight="1" x14ac:dyDescent="0.25">
      <c r="A391" s="39"/>
      <c r="B391" s="40"/>
      <c r="C391" s="40"/>
      <c r="D391" s="38"/>
      <c r="E391" s="38"/>
      <c r="F391" s="40"/>
      <c r="G391" s="38"/>
      <c r="H391" s="38"/>
      <c r="I391" s="38"/>
    </row>
    <row r="392" spans="1:9" ht="15.75" thickBot="1" x14ac:dyDescent="0.3">
      <c r="A392" s="39"/>
      <c r="B392" s="38"/>
      <c r="C392" s="38"/>
      <c r="D392" s="38"/>
      <c r="E392" s="38"/>
      <c r="F392" s="38"/>
      <c r="G392" s="38"/>
      <c r="H392" s="38"/>
      <c r="I392" s="38"/>
    </row>
    <row r="393" spans="1:9" ht="15.75" x14ac:dyDescent="0.25">
      <c r="A393" s="235" t="s">
        <v>67</v>
      </c>
      <c r="B393" s="236"/>
      <c r="C393" s="236"/>
      <c r="D393" s="236"/>
      <c r="E393" s="236"/>
      <c r="F393" s="236"/>
      <c r="G393" s="236"/>
      <c r="H393" s="236"/>
      <c r="I393" s="237"/>
    </row>
    <row r="394" spans="1:9" x14ac:dyDescent="0.25">
      <c r="A394" s="355" t="str">
        <f>IF(B397="","I, [insert name of declarant below], being a duly authorised signatory on behalf of the applicant hereby certify that the information provided on this Technical Assessment Form is true, accurate, complete and not misleading in anyway.", CONCATENATE("I, ", B397,", being a duly authorised signatory on behalf of the applicant hereby certify that the information provided on this Technical Assessment Form is true, accurate, complete and not misleading in anyway."))</f>
        <v>I, [insert name of declarant below], being a duly authorised signatory on behalf of the applicant hereby certify that the information provided on this Technical Assessment Form is true, accurate, complete and not misleading in anyway.</v>
      </c>
      <c r="B394" s="356"/>
      <c r="C394" s="356"/>
      <c r="D394" s="356"/>
      <c r="E394" s="356"/>
      <c r="F394" s="356"/>
      <c r="G394" s="356"/>
      <c r="H394" s="356"/>
      <c r="I394" s="357"/>
    </row>
    <row r="395" spans="1:9" x14ac:dyDescent="0.25">
      <c r="A395" s="355"/>
      <c r="B395" s="356"/>
      <c r="C395" s="356"/>
      <c r="D395" s="356"/>
      <c r="E395" s="356"/>
      <c r="F395" s="356"/>
      <c r="G395" s="356"/>
      <c r="H395" s="356"/>
      <c r="I395" s="357"/>
    </row>
    <row r="396" spans="1:9" ht="21" customHeight="1" x14ac:dyDescent="0.25">
      <c r="A396" s="355"/>
      <c r="B396" s="356"/>
      <c r="C396" s="356"/>
      <c r="D396" s="356"/>
      <c r="E396" s="356"/>
      <c r="F396" s="356"/>
      <c r="G396" s="356"/>
      <c r="H396" s="356"/>
      <c r="I396" s="357"/>
    </row>
    <row r="397" spans="1:9" ht="23.25" x14ac:dyDescent="0.25">
      <c r="A397" s="34"/>
      <c r="B397" s="358"/>
      <c r="C397" s="358"/>
      <c r="D397" s="358"/>
      <c r="E397" s="25"/>
      <c r="F397" s="358"/>
      <c r="G397" s="358"/>
      <c r="H397" s="358"/>
      <c r="I397" s="35"/>
    </row>
    <row r="398" spans="1:9" x14ac:dyDescent="0.25">
      <c r="A398" s="23"/>
      <c r="B398" s="40" t="s">
        <v>69</v>
      </c>
      <c r="C398" s="40"/>
      <c r="D398" s="38"/>
      <c r="E398" s="38"/>
      <c r="F398" s="40" t="s">
        <v>43</v>
      </c>
      <c r="G398" s="38"/>
      <c r="H398" s="38"/>
      <c r="I398" s="41"/>
    </row>
    <row r="399" spans="1:9" ht="23.25" customHeight="1" x14ac:dyDescent="0.25">
      <c r="A399" s="23"/>
      <c r="B399" s="238"/>
      <c r="C399" s="238"/>
      <c r="D399" s="238"/>
      <c r="E399" s="38"/>
      <c r="F399" s="234"/>
      <c r="G399" s="234"/>
      <c r="H399" s="234"/>
      <c r="I399" s="41"/>
    </row>
    <row r="400" spans="1:9" ht="15.75" thickBot="1" x14ac:dyDescent="0.3">
      <c r="A400" s="24"/>
      <c r="B400" s="233" t="s">
        <v>211</v>
      </c>
      <c r="C400" s="233"/>
      <c r="D400" s="233"/>
      <c r="E400" s="36"/>
      <c r="F400" s="233" t="s">
        <v>70</v>
      </c>
      <c r="G400" s="233"/>
      <c r="H400" s="233"/>
      <c r="I400" s="37"/>
    </row>
  </sheetData>
  <sheetProtection algorithmName="SHA-512" hashValue="n5I5zrIfkVO0N0hzpIP83vZAknC4dznrCuZkpeWZmM2YR3NzOfiUq9dtWiIo65l9PKr5lzal6z27gdsZJY+Ssg==" saltValue="beieaWk15NADxKC1u6jDRg==" spinCount="100000" sheet="1" objects="1" scenarios="1" selectLockedCells="1"/>
  <mergeCells count="303">
    <mergeCell ref="B273:F273"/>
    <mergeCell ref="B275:F275"/>
    <mergeCell ref="B277:F277"/>
    <mergeCell ref="B376:I376"/>
    <mergeCell ref="B377:I382"/>
    <mergeCell ref="B265:F265"/>
    <mergeCell ref="B263:F263"/>
    <mergeCell ref="B261:F261"/>
    <mergeCell ref="B370:I370"/>
    <mergeCell ref="B346:I347"/>
    <mergeCell ref="G362:H362"/>
    <mergeCell ref="F372:G372"/>
    <mergeCell ref="B372:E372"/>
    <mergeCell ref="B373:D373"/>
    <mergeCell ref="G367:H367"/>
    <mergeCell ref="G359:H359"/>
    <mergeCell ref="B367:E367"/>
    <mergeCell ref="B279:F279"/>
    <mergeCell ref="G279:I279"/>
    <mergeCell ref="C311:D311"/>
    <mergeCell ref="C308:D308"/>
    <mergeCell ref="C309:D309"/>
    <mergeCell ref="C310:D310"/>
    <mergeCell ref="D351:E351"/>
    <mergeCell ref="G364:H365"/>
    <mergeCell ref="D349:E349"/>
    <mergeCell ref="B349:C349"/>
    <mergeCell ref="B345:I345"/>
    <mergeCell ref="B330:F330"/>
    <mergeCell ref="B333:E333"/>
    <mergeCell ref="B332:E332"/>
    <mergeCell ref="B325:I325"/>
    <mergeCell ref="B326:I326"/>
    <mergeCell ref="A1:I24"/>
    <mergeCell ref="B26:H29"/>
    <mergeCell ref="B94:I100"/>
    <mergeCell ref="B91:I93"/>
    <mergeCell ref="H85:I85"/>
    <mergeCell ref="H86:I86"/>
    <mergeCell ref="B54:G57"/>
    <mergeCell ref="A54:A57"/>
    <mergeCell ref="B78:G78"/>
    <mergeCell ref="H78:I78"/>
    <mergeCell ref="A81:A82"/>
    <mergeCell ref="A89:A90"/>
    <mergeCell ref="B62:G65"/>
    <mergeCell ref="B41:H43"/>
    <mergeCell ref="B30:H39"/>
    <mergeCell ref="A91:A100"/>
    <mergeCell ref="H89:I90"/>
    <mergeCell ref="B89:G90"/>
    <mergeCell ref="B81:G82"/>
    <mergeCell ref="F85:G85"/>
    <mergeCell ref="B46:C46"/>
    <mergeCell ref="D46:E46"/>
    <mergeCell ref="B47:C47"/>
    <mergeCell ref="D47:E47"/>
    <mergeCell ref="A131:A136"/>
    <mergeCell ref="A139:A145"/>
    <mergeCell ref="A129:A130"/>
    <mergeCell ref="D191:G191"/>
    <mergeCell ref="D188:G188"/>
    <mergeCell ref="D189:G189"/>
    <mergeCell ref="B295:G295"/>
    <mergeCell ref="H295:I295"/>
    <mergeCell ref="B286:I286"/>
    <mergeCell ref="A206:A207"/>
    <mergeCell ref="B188:C188"/>
    <mergeCell ref="B186:C186"/>
    <mergeCell ref="B191:C191"/>
    <mergeCell ref="B194:C194"/>
    <mergeCell ref="B195:C195"/>
    <mergeCell ref="D160:F162"/>
    <mergeCell ref="G160:I162"/>
    <mergeCell ref="G163:I164"/>
    <mergeCell ref="D193:G193"/>
    <mergeCell ref="D183:G183"/>
    <mergeCell ref="D184:G184"/>
    <mergeCell ref="D185:G185"/>
    <mergeCell ref="H171:H173"/>
    <mergeCell ref="I171:I173"/>
    <mergeCell ref="A297:A301"/>
    <mergeCell ref="A302:A306"/>
    <mergeCell ref="A307:A312"/>
    <mergeCell ref="A313:A314"/>
    <mergeCell ref="B313:I314"/>
    <mergeCell ref="A323:A324"/>
    <mergeCell ref="B323:I324"/>
    <mergeCell ref="A315:A320"/>
    <mergeCell ref="B315:I320"/>
    <mergeCell ref="B297:I301"/>
    <mergeCell ref="E308:F308"/>
    <mergeCell ref="E310:F310"/>
    <mergeCell ref="E309:F309"/>
    <mergeCell ref="B321:G321"/>
    <mergeCell ref="H321:I321"/>
    <mergeCell ref="G322:I322"/>
    <mergeCell ref="B322:F322"/>
    <mergeCell ref="A288:A294"/>
    <mergeCell ref="A283:A284"/>
    <mergeCell ref="B283:I284"/>
    <mergeCell ref="B285:I285"/>
    <mergeCell ref="I270:I271"/>
    <mergeCell ref="G270:G271"/>
    <mergeCell ref="B247:I247"/>
    <mergeCell ref="B215:I228"/>
    <mergeCell ref="B230:I236"/>
    <mergeCell ref="B238:I244"/>
    <mergeCell ref="H281:I281"/>
    <mergeCell ref="B289:I294"/>
    <mergeCell ref="B288:I288"/>
    <mergeCell ref="B287:F287"/>
    <mergeCell ref="H287:I287"/>
    <mergeCell ref="B257:F257"/>
    <mergeCell ref="B259:F259"/>
    <mergeCell ref="G252:G253"/>
    <mergeCell ref="I252:I253"/>
    <mergeCell ref="B267:F268"/>
    <mergeCell ref="B248:I248"/>
    <mergeCell ref="B252:F253"/>
    <mergeCell ref="B255:F255"/>
    <mergeCell ref="B270:F271"/>
    <mergeCell ref="A79:A80"/>
    <mergeCell ref="A106:A109"/>
    <mergeCell ref="B106:G108"/>
    <mergeCell ref="B109:I109"/>
    <mergeCell ref="H110:I110"/>
    <mergeCell ref="D111:E111"/>
    <mergeCell ref="B114:I114"/>
    <mergeCell ref="D113:E113"/>
    <mergeCell ref="F111:G111"/>
    <mergeCell ref="H111:I111"/>
    <mergeCell ref="D112:E112"/>
    <mergeCell ref="F112:G112"/>
    <mergeCell ref="H112:I112"/>
    <mergeCell ref="F113:G113"/>
    <mergeCell ref="D85:E85"/>
    <mergeCell ref="D86:E86"/>
    <mergeCell ref="A101:A105"/>
    <mergeCell ref="B105:G105"/>
    <mergeCell ref="D110:E110"/>
    <mergeCell ref="F110:G110"/>
    <mergeCell ref="B104:G104"/>
    <mergeCell ref="A122:A123"/>
    <mergeCell ref="H115:I115"/>
    <mergeCell ref="A116:A117"/>
    <mergeCell ref="B115:G115"/>
    <mergeCell ref="A118:A121"/>
    <mergeCell ref="B116:I117"/>
    <mergeCell ref="A51:A52"/>
    <mergeCell ref="H54:I57"/>
    <mergeCell ref="H62:I65"/>
    <mergeCell ref="H76:I77"/>
    <mergeCell ref="A76:A77"/>
    <mergeCell ref="H81:I82"/>
    <mergeCell ref="A62:A65"/>
    <mergeCell ref="H105:I105"/>
    <mergeCell ref="H104:I104"/>
    <mergeCell ref="H103:I103"/>
    <mergeCell ref="B101:I102"/>
    <mergeCell ref="B83:I84"/>
    <mergeCell ref="B53:I53"/>
    <mergeCell ref="B51:I52"/>
    <mergeCell ref="D87:E87"/>
    <mergeCell ref="F87:G87"/>
    <mergeCell ref="A58:A60"/>
    <mergeCell ref="B58:G60"/>
    <mergeCell ref="H58:I60"/>
    <mergeCell ref="H87:I87"/>
    <mergeCell ref="D88:E88"/>
    <mergeCell ref="F88:G88"/>
    <mergeCell ref="H88:I88"/>
    <mergeCell ref="F86:G86"/>
    <mergeCell ref="A165:A166"/>
    <mergeCell ref="B137:I138"/>
    <mergeCell ref="B118:I121"/>
    <mergeCell ref="G158:I158"/>
    <mergeCell ref="G157:I157"/>
    <mergeCell ref="G156:I156"/>
    <mergeCell ref="D159:F159"/>
    <mergeCell ref="D158:F158"/>
    <mergeCell ref="D157:F157"/>
    <mergeCell ref="D156:F156"/>
    <mergeCell ref="B148:I149"/>
    <mergeCell ref="A137:A138"/>
    <mergeCell ref="A150:A159"/>
    <mergeCell ref="B156:C156"/>
    <mergeCell ref="B124:I127"/>
    <mergeCell ref="H128:I128"/>
    <mergeCell ref="B152:I153"/>
    <mergeCell ref="A124:A127"/>
    <mergeCell ref="B128:G128"/>
    <mergeCell ref="B160:C162"/>
    <mergeCell ref="B129:I130"/>
    <mergeCell ref="B131:I136"/>
    <mergeCell ref="B139:I145"/>
    <mergeCell ref="G154:I155"/>
    <mergeCell ref="A394:I396"/>
    <mergeCell ref="B397:D397"/>
    <mergeCell ref="F397:H397"/>
    <mergeCell ref="A383:I383"/>
    <mergeCell ref="A384:I386"/>
    <mergeCell ref="A345:A347"/>
    <mergeCell ref="B165:I166"/>
    <mergeCell ref="B169:I169"/>
    <mergeCell ref="B171:C174"/>
    <mergeCell ref="D171:G174"/>
    <mergeCell ref="B245:I246"/>
    <mergeCell ref="A245:A246"/>
    <mergeCell ref="B181:C181"/>
    <mergeCell ref="B182:C182"/>
    <mergeCell ref="B168:I168"/>
    <mergeCell ref="B389:D389"/>
    <mergeCell ref="B390:D390"/>
    <mergeCell ref="B387:D387"/>
    <mergeCell ref="B206:I207"/>
    <mergeCell ref="B208:I208"/>
    <mergeCell ref="B374:I375"/>
    <mergeCell ref="C307:D307"/>
    <mergeCell ref="E307:F307"/>
    <mergeCell ref="F387:H387"/>
    <mergeCell ref="H203:I203"/>
    <mergeCell ref="D176:G176"/>
    <mergeCell ref="D177:G177"/>
    <mergeCell ref="D178:G178"/>
    <mergeCell ref="D179:G179"/>
    <mergeCell ref="D180:G180"/>
    <mergeCell ref="B176:C176"/>
    <mergeCell ref="B177:C177"/>
    <mergeCell ref="B302:I302"/>
    <mergeCell ref="B304:H305"/>
    <mergeCell ref="B369:F369"/>
    <mergeCell ref="B353:I353"/>
    <mergeCell ref="B354:I357"/>
    <mergeCell ref="B359:E359"/>
    <mergeCell ref="B360:F360"/>
    <mergeCell ref="B362:E362"/>
    <mergeCell ref="B364:E365"/>
    <mergeCell ref="I364:I365"/>
    <mergeCell ref="B158:C158"/>
    <mergeCell ref="D181:G181"/>
    <mergeCell ref="B197:C197"/>
    <mergeCell ref="B199:C199"/>
    <mergeCell ref="B198:C198"/>
    <mergeCell ref="D198:G198"/>
    <mergeCell ref="B180:C180"/>
    <mergeCell ref="G159:I159"/>
    <mergeCell ref="D186:G186"/>
    <mergeCell ref="D187:G187"/>
    <mergeCell ref="H167:I167"/>
    <mergeCell ref="F167:G167"/>
    <mergeCell ref="D167:E167"/>
    <mergeCell ref="B163:C164"/>
    <mergeCell ref="D163:F164"/>
    <mergeCell ref="B185:C185"/>
    <mergeCell ref="B61:G61"/>
    <mergeCell ref="H61:I61"/>
    <mergeCell ref="H146:I147"/>
    <mergeCell ref="B146:G147"/>
    <mergeCell ref="B150:I150"/>
    <mergeCell ref="B151:I151"/>
    <mergeCell ref="B154:C155"/>
    <mergeCell ref="B157:C157"/>
    <mergeCell ref="B189:C189"/>
    <mergeCell ref="H79:I80"/>
    <mergeCell ref="B79:G80"/>
    <mergeCell ref="D154:F155"/>
    <mergeCell ref="B76:G77"/>
    <mergeCell ref="B167:C167"/>
    <mergeCell ref="B187:C187"/>
    <mergeCell ref="B178:C178"/>
    <mergeCell ref="B179:C179"/>
    <mergeCell ref="B183:C183"/>
    <mergeCell ref="B184:C184"/>
    <mergeCell ref="D182:G182"/>
    <mergeCell ref="B122:I123"/>
    <mergeCell ref="H113:I113"/>
    <mergeCell ref="H106:I108"/>
    <mergeCell ref="B103:G103"/>
    <mergeCell ref="F400:H400"/>
    <mergeCell ref="F399:H399"/>
    <mergeCell ref="F389:H389"/>
    <mergeCell ref="F390:H390"/>
    <mergeCell ref="A393:I393"/>
    <mergeCell ref="B399:D399"/>
    <mergeCell ref="B400:D400"/>
    <mergeCell ref="B192:C192"/>
    <mergeCell ref="D192:G192"/>
    <mergeCell ref="B200:C200"/>
    <mergeCell ref="B201:C201"/>
    <mergeCell ref="D197:G197"/>
    <mergeCell ref="B209:I213"/>
    <mergeCell ref="D194:G194"/>
    <mergeCell ref="D195:G195"/>
    <mergeCell ref="D199:G199"/>
    <mergeCell ref="D200:G200"/>
    <mergeCell ref="D201:G201"/>
    <mergeCell ref="B205:G205"/>
    <mergeCell ref="B204:G204"/>
    <mergeCell ref="I359:I360"/>
    <mergeCell ref="B366:I366"/>
    <mergeCell ref="B193:C193"/>
    <mergeCell ref="E311:F311"/>
  </mergeCells>
  <dataValidations count="39">
    <dataValidation type="list" allowBlank="1" showInputMessage="1" showErrorMessage="1" sqref="H81:I82 H89:I90 H115:I115 H128:I128 H103:I108 H146">
      <formula1>YesNo</formula1>
    </dataValidation>
    <dataValidation type="decimal" allowBlank="1" showInputMessage="1" showErrorMessage="1" sqref="C111:C113 C86:C88">
      <formula1>0</formula1>
      <formula2>1</formula2>
    </dataValidation>
    <dataValidation type="list" allowBlank="1" showInputMessage="1" showErrorMessage="1" sqref="H76:I77">
      <formula1>Structure</formula1>
    </dataValidation>
    <dataValidation type="decimal" allowBlank="1" showInputMessage="1" showErrorMessage="1" sqref="H79:I80">
      <formula1>0</formula1>
      <formula2>1000000000</formula2>
    </dataValidation>
    <dataValidation type="decimal" allowBlank="1" showInputMessage="1" showErrorMessage="1" sqref="H78:I78">
      <formula1>10</formula1>
      <formula2>1000000000</formula2>
    </dataValidation>
    <dataValidation type="decimal" allowBlank="1" showInputMessage="1" showErrorMessage="1" sqref="H176:I201 H229:I229 H237:I237">
      <formula1>0</formula1>
      <formula2>1E+27</formula2>
    </dataValidation>
    <dataValidation type="list" allowBlank="1" showInputMessage="1" showErrorMessage="1" sqref="H295:I295 G252:G253 I252:I253">
      <formula1>"Heat metering, Bill analysis, Bureau service, Building energy management system, Other"</formula1>
    </dataValidation>
    <dataValidation type="whole" allowBlank="1" showInputMessage="1" showErrorMessage="1" error="Value must an integer smaller than 999,999,999" sqref="E308:H311">
      <formula1>0</formula1>
      <formula2>999999999</formula2>
    </dataValidation>
    <dataValidation type="list" allowBlank="1" showInputMessage="1" showErrorMessage="1" sqref="H321:I321 G270">
      <formula1>"Yes, No"</formula1>
    </dataValidation>
    <dataValidation type="list" allowBlank="1" showInputMessage="1" showErrorMessage="1" sqref="G273">
      <formula1>"Increase, Decrease"</formula1>
    </dataValidation>
    <dataValidation type="whole" allowBlank="1" showInputMessage="1" showErrorMessage="1" error="Please insert a positive value" sqref="I275">
      <formula1>0</formula1>
      <formula2>10000000000000</formula2>
    </dataValidation>
    <dataValidation type="list" allowBlank="1" showInputMessage="1" showErrorMessage="1" sqref="H287:I287">
      <formula1>"ISO50001, EN16001, Energy Map, Other"</formula1>
    </dataValidation>
    <dataValidation type="list" allowBlank="1" showInputMessage="1" showErrorMessage="1" sqref="D349">
      <formula1>Subsector</formula1>
    </dataValidation>
    <dataValidation type="textLength" allowBlank="1" showInputMessage="1" showErrorMessage="1" sqref="B215:I228">
      <formula1>0</formula1>
      <formula2>1000</formula2>
    </dataValidation>
    <dataValidation type="textLength" allowBlank="1" showInputMessage="1" showErrorMessage="1" error="Text length must not exceed 15 characters (including spaces)" sqref="B86:B88 D86:I88 F111:I113">
      <formula1>0</formula1>
      <formula2>15</formula2>
    </dataValidation>
    <dataValidation type="textLength" allowBlank="1" showInputMessage="1" showErrorMessage="1" error="Text length must not exceed 13 characters (including spaces)" sqref="B111:B113">
      <formula1>0</formula1>
      <formula2>13</formula2>
    </dataValidation>
    <dataValidation type="textLength" allowBlank="1" showInputMessage="1" showErrorMessage="1" error="Text length must not exceed 500 characters (including spaces)" sqref="B315:I320">
      <formula1>0</formula1>
      <formula2>500</formula2>
    </dataValidation>
    <dataValidation type="textLength" allowBlank="1" showInputMessage="1" showErrorMessage="1" error="Text length must not exceed 550 characters " sqref="B131:I136 B139:I145">
      <formula1>0</formula1>
      <formula2>550</formula2>
    </dataValidation>
    <dataValidation type="textLength" allowBlank="1" showInputMessage="1" showErrorMessage="1" error="Text length must not exeed 350 characters" sqref="B124:I127 B118:I121">
      <formula1>0</formula1>
      <formula2>350</formula2>
    </dataValidation>
    <dataValidation type="textLength" allowBlank="1" showInputMessage="1" showErrorMessage="1" error="Text length must not exceed 15 characters (including spaces)_x000a_" sqref="D111:E113">
      <formula1>0</formula1>
      <formula2>15</formula2>
    </dataValidation>
    <dataValidation allowBlank="1" showInputMessage="1" showErrorMessage="1" error="Text length must not exceed 40 characters (including spaces)" sqref="D176:G189"/>
    <dataValidation type="textLength" allowBlank="1" showInputMessage="1" showErrorMessage="1" error="Text length must not exceed 25 characters (including spaces)" sqref="B176:C189 B191:C195 B197:C201">
      <formula1>0</formula1>
      <formula2>25</formula2>
    </dataValidation>
    <dataValidation type="textLength" allowBlank="1" showInputMessage="1" showErrorMessage="1" error="Text length must not exceed 40 characters (including spaces)" sqref="D191:G195 D197:G201">
      <formula1>0</formula1>
      <formula2>40</formula2>
    </dataValidation>
    <dataValidation type="whole" allowBlank="1" showInputMessage="1" showErrorMessage="1" error="Value cannot exceed 999,999,999" sqref="I259 G259 I255 G255">
      <formula1>0</formula1>
      <formula2>999999999</formula2>
    </dataValidation>
    <dataValidation type="whole" allowBlank="1" showInputMessage="1" showErrorMessage="1" error="Please insert a positive value that is not larger than 999,999,999" sqref="G275">
      <formula1>0</formula1>
      <formula2>999999999</formula2>
    </dataValidation>
    <dataValidation type="textLength" allowBlank="1" showInputMessage="1" showErrorMessage="1" error="Text length must not exceed 350 characters (including spaces)" sqref="B289:I294 B297:I301">
      <formula1>0</formula1>
      <formula2>350</formula2>
    </dataValidation>
    <dataValidation type="textLength" allowBlank="1" showInputMessage="1" showErrorMessage="1" error="Text length must not exceed 23 characters (including spaces)" sqref="C308:D311">
      <formula1>0</formula1>
      <formula2>23</formula2>
    </dataValidation>
    <dataValidation type="whole" allowBlank="1" showInputMessage="1" showErrorMessage="1" error="Value must be a positive integer smaller than 999,999,999" sqref="F333:H333">
      <formula1>0</formula1>
      <formula2>999999999</formula2>
    </dataValidation>
    <dataValidation type="textLength" allowBlank="1" showInputMessage="1" showErrorMessage="1" error="Text length must not exceed 300 characters (including spaces)" sqref="B354:I357 B374:I375 B377">
      <formula1>0</formula1>
      <formula2>300</formula2>
    </dataValidation>
    <dataValidation type="whole" allowBlank="1" showInputMessage="1" showErrorMessage="1" error="Please insert a positive integer" sqref="G362:H362 G364:H365">
      <formula1>0</formula1>
      <formula2>999999999</formula2>
    </dataValidation>
    <dataValidation type="date" allowBlank="1" showInputMessage="1" showErrorMessage="1" sqref="F387:H387 F397:H397">
      <formula1>43101</formula1>
      <formula2>47484</formula2>
    </dataValidation>
    <dataValidation type="textLength" allowBlank="1" showInputMessage="1" showErrorMessage="1" error="Text length must not exceed 700 characters (including spaces)_x000a_" sqref="B230:I236">
      <formula1>0</formula1>
      <formula2>700</formula2>
    </dataValidation>
    <dataValidation type="textLength" allowBlank="1" showInputMessage="1" showErrorMessage="1" error="Text length must not exceed 700 characters (including spaces)" sqref="B238:I244">
      <formula1>0</formula1>
      <formula2>700</formula2>
    </dataValidation>
    <dataValidation type="textLength" allowBlank="1" showInputMessage="1" showErrorMessage="1" error="Text length must not exceed 80 characters (including spaces)" sqref="G279:I279">
      <formula1>0</formula1>
      <formula2>80</formula2>
    </dataValidation>
    <dataValidation type="decimal" allowBlank="1" showInputMessage="1" showErrorMessage="1" error="Value must be a positive integer smaller than 999,999,999" sqref="H330">
      <formula1>0</formula1>
      <formula2>999999999</formula2>
    </dataValidation>
    <dataValidation type="textLength" operator="lessThan" allowBlank="1" showInputMessage="1" showErrorMessage="1" sqref="D351:E351">
      <formula1>25</formula1>
    </dataValidation>
    <dataValidation allowBlank="1" showInputMessage="1" showErrorMessage="1" error="Please insert a positive integer" sqref="G359:H359"/>
    <dataValidation type="textLength" allowBlank="1" showInputMessage="1" showErrorMessage="1" error="Text length must not exceed 1000 characters (including spaces)" sqref="B94:I100">
      <formula1>0</formula1>
      <formula2>1000</formula2>
    </dataValidation>
    <dataValidation type="decimal" allowBlank="1" showInputMessage="1" showErrorMessage="1" sqref="G156:I164">
      <formula1>0</formula1>
      <formula2>5</formula2>
    </dataValidation>
  </dataValidations>
  <pageMargins left="0.25" right="0.25" top="0.75" bottom="0.75" header="0.3" footer="0.3"/>
  <pageSetup paperSize="9" scale="91" orientation="portrait" r:id="rId1"/>
  <headerFooter differentFirst="1">
    <oddHeader>&amp;L&amp;G&amp;C&amp;K00B495Support Scheme for Renewable Heat 
Technical Assessment Form</oddHeader>
    <oddFooter>&amp;RPage | &amp;P</oddFooter>
  </headerFooter>
  <rowBreaks count="9" manualBreakCount="9">
    <brk id="50" max="16383" man="1"/>
    <brk id="100" max="16383" man="1"/>
    <brk id="145" max="16383" man="1"/>
    <brk id="167" max="16383" man="1"/>
    <brk id="205" max="16383" man="1"/>
    <brk id="244" max="16383" man="1"/>
    <brk id="282" max="16383" man="1"/>
    <brk id="322" max="16383" man="1"/>
    <brk id="382" max="16383" man="1"/>
  </rowBreaks>
  <drawing r:id="rId2"/>
  <legacyDrawing r:id="rId3"/>
  <legacyDrawingHF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Sheet3!$A$5:$A$17</xm:f>
          </x14:formula1>
          <xm:sqref>G257 I257</xm:sqref>
        </x14:dataValidation>
        <x14:dataValidation type="list" allowBlank="1" showInputMessage="1" showErrorMessage="1">
          <x14:formula1>
            <xm:f>Sheet1!$K$2:$K$12</xm:f>
          </x14:formula1>
          <xm:sqref>G322:I322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A9" sqref="A9"/>
    </sheetView>
  </sheetViews>
  <sheetFormatPr defaultRowHeight="15" x14ac:dyDescent="0.25"/>
  <sheetData>
    <row r="1" spans="1:9" x14ac:dyDescent="0.25">
      <c r="A1" s="355" t="s">
        <v>66</v>
      </c>
      <c r="B1" s="356"/>
      <c r="C1" s="356"/>
      <c r="D1" s="356"/>
      <c r="E1" s="356"/>
      <c r="F1" s="356"/>
      <c r="G1" s="356"/>
      <c r="H1" s="356"/>
      <c r="I1" s="357"/>
    </row>
    <row r="2" spans="1:9" x14ac:dyDescent="0.25">
      <c r="A2" s="355"/>
      <c r="B2" s="356"/>
      <c r="C2" s="356"/>
      <c r="D2" s="356"/>
      <c r="E2" s="356"/>
      <c r="F2" s="356"/>
      <c r="G2" s="356"/>
      <c r="H2" s="356"/>
      <c r="I2" s="357"/>
    </row>
    <row r="3" spans="1:9" x14ac:dyDescent="0.25">
      <c r="A3" s="355"/>
      <c r="B3" s="356"/>
      <c r="C3" s="356"/>
      <c r="D3" s="356"/>
      <c r="E3" s="356"/>
      <c r="F3" s="356"/>
      <c r="G3" s="356"/>
      <c r="H3" s="356"/>
      <c r="I3" s="357"/>
    </row>
    <row r="5" spans="1:9" ht="15" customHeight="1" x14ac:dyDescent="0.25">
      <c r="A5" s="42" t="str">
        <f>CONCATENATE("I, ",TAF!B387,A6)</f>
        <v>I,  ,being a duly authorised signatory on behalf of the Nominated Project Contact hereby certify that, to the best of my knowledge, information and belief, the information provided on this Technical Assessment Form is true, accurate, complete and not misleading in anyway.</v>
      </c>
      <c r="B5" s="43"/>
      <c r="C5" s="43"/>
      <c r="D5" s="43"/>
      <c r="E5" s="43"/>
      <c r="F5" s="43"/>
      <c r="G5" s="43"/>
      <c r="H5" s="43"/>
      <c r="I5" s="44"/>
    </row>
    <row r="6" spans="1:9" ht="15" customHeight="1" x14ac:dyDescent="0.25">
      <c r="A6" s="356" t="s">
        <v>71</v>
      </c>
      <c r="B6" s="356"/>
      <c r="C6" s="356"/>
      <c r="D6" s="356"/>
      <c r="E6" s="356"/>
      <c r="F6" s="356"/>
      <c r="G6" s="356"/>
      <c r="H6" s="356"/>
      <c r="I6" s="356"/>
    </row>
    <row r="7" spans="1:9" ht="15" customHeight="1" x14ac:dyDescent="0.25">
      <c r="A7" s="356"/>
      <c r="B7" s="356"/>
      <c r="C7" s="356"/>
      <c r="D7" s="356"/>
      <c r="E7" s="356"/>
      <c r="F7" s="356"/>
      <c r="G7" s="356"/>
      <c r="H7" s="356"/>
      <c r="I7" s="356"/>
    </row>
    <row r="8" spans="1:9" ht="81.75" customHeight="1" x14ac:dyDescent="0.25">
      <c r="A8" s="356"/>
      <c r="B8" s="356"/>
      <c r="C8" s="356"/>
      <c r="D8" s="356"/>
      <c r="E8" s="356"/>
      <c r="F8" s="356"/>
      <c r="G8" s="356"/>
      <c r="H8" s="356"/>
      <c r="I8" s="356"/>
    </row>
  </sheetData>
  <mergeCells count="2">
    <mergeCell ref="A1:I3"/>
    <mergeCell ref="A6:I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topLeftCell="B1" workbookViewId="0">
      <selection activeCell="R27" sqref="R27"/>
    </sheetView>
  </sheetViews>
  <sheetFormatPr defaultRowHeight="15" x14ac:dyDescent="0.25"/>
  <cols>
    <col min="11" max="11" width="16.42578125" bestFit="1" customWidth="1"/>
    <col min="14" max="14" width="9.42578125" customWidth="1"/>
    <col min="15" max="15" width="15.5703125" bestFit="1" customWidth="1"/>
    <col min="18" max="18" width="64.42578125" bestFit="1" customWidth="1"/>
  </cols>
  <sheetData>
    <row r="1" spans="1:18" ht="15.75" thickBot="1" x14ac:dyDescent="0.3">
      <c r="A1" t="s">
        <v>44</v>
      </c>
      <c r="D1" s="30" t="s">
        <v>44</v>
      </c>
      <c r="K1" t="s">
        <v>102</v>
      </c>
      <c r="N1" s="585" t="s">
        <v>113</v>
      </c>
      <c r="O1" s="585"/>
      <c r="R1" s="127" t="s">
        <v>166</v>
      </c>
    </row>
    <row r="2" spans="1:18" x14ac:dyDescent="0.25">
      <c r="A2" t="s">
        <v>26</v>
      </c>
      <c r="D2" s="31" t="s">
        <v>46</v>
      </c>
      <c r="K2" s="120" t="s">
        <v>44</v>
      </c>
      <c r="N2" s="73" t="s">
        <v>114</v>
      </c>
      <c r="O2" s="74" t="s">
        <v>115</v>
      </c>
      <c r="R2" s="127" t="s">
        <v>159</v>
      </c>
    </row>
    <row r="3" spans="1:18" x14ac:dyDescent="0.25">
      <c r="A3" t="s">
        <v>27</v>
      </c>
      <c r="D3" s="31" t="s">
        <v>47</v>
      </c>
      <c r="K3" t="s">
        <v>103</v>
      </c>
      <c r="N3" s="586" t="s">
        <v>116</v>
      </c>
      <c r="O3" s="75" t="s">
        <v>117</v>
      </c>
      <c r="R3" s="127" t="s">
        <v>160</v>
      </c>
    </row>
    <row r="4" spans="1:18" x14ac:dyDescent="0.25">
      <c r="D4" s="31" t="s">
        <v>48</v>
      </c>
      <c r="K4" t="s">
        <v>104</v>
      </c>
      <c r="N4" s="586"/>
      <c r="O4" s="75" t="s">
        <v>118</v>
      </c>
      <c r="R4" s="127" t="s">
        <v>161</v>
      </c>
    </row>
    <row r="5" spans="1:18" ht="15.75" thickBot="1" x14ac:dyDescent="0.3">
      <c r="D5" s="31" t="s">
        <v>49</v>
      </c>
      <c r="K5" t="s">
        <v>105</v>
      </c>
      <c r="N5" s="587"/>
      <c r="O5" s="76" t="s">
        <v>119</v>
      </c>
      <c r="R5" s="127" t="s">
        <v>162</v>
      </c>
    </row>
    <row r="6" spans="1:18" x14ac:dyDescent="0.25">
      <c r="D6" s="31" t="s">
        <v>52</v>
      </c>
      <c r="K6" t="s">
        <v>106</v>
      </c>
      <c r="R6" s="127" t="s">
        <v>163</v>
      </c>
    </row>
    <row r="7" spans="1:18" x14ac:dyDescent="0.25">
      <c r="D7" s="31" t="s">
        <v>53</v>
      </c>
      <c r="K7" t="s">
        <v>107</v>
      </c>
      <c r="R7" s="127" t="s">
        <v>164</v>
      </c>
    </row>
    <row r="8" spans="1:18" x14ac:dyDescent="0.25">
      <c r="D8" s="31" t="s">
        <v>50</v>
      </c>
      <c r="K8" t="s">
        <v>108</v>
      </c>
      <c r="R8" s="127" t="s">
        <v>165</v>
      </c>
    </row>
    <row r="9" spans="1:18" x14ac:dyDescent="0.25">
      <c r="D9" s="31" t="s">
        <v>51</v>
      </c>
      <c r="K9" t="s">
        <v>109</v>
      </c>
      <c r="R9" s="127" t="s">
        <v>167</v>
      </c>
    </row>
    <row r="10" spans="1:18" x14ac:dyDescent="0.25">
      <c r="D10" s="31" t="s">
        <v>142</v>
      </c>
      <c r="K10" t="s">
        <v>110</v>
      </c>
      <c r="R10" s="127" t="s">
        <v>168</v>
      </c>
    </row>
    <row r="11" spans="1:18" x14ac:dyDescent="0.25">
      <c r="D11" s="31" t="s">
        <v>143</v>
      </c>
      <c r="K11" t="s">
        <v>111</v>
      </c>
      <c r="R11" s="127" t="s">
        <v>169</v>
      </c>
    </row>
    <row r="12" spans="1:18" x14ac:dyDescent="0.25">
      <c r="K12" t="s">
        <v>112</v>
      </c>
      <c r="R12" s="127" t="s">
        <v>170</v>
      </c>
    </row>
    <row r="13" spans="1:18" x14ac:dyDescent="0.25">
      <c r="R13" s="127" t="s">
        <v>171</v>
      </c>
    </row>
    <row r="14" spans="1:18" x14ac:dyDescent="0.25">
      <c r="R14" s="127" t="s">
        <v>172</v>
      </c>
    </row>
    <row r="15" spans="1:18" x14ac:dyDescent="0.25">
      <c r="R15" s="127" t="s">
        <v>173</v>
      </c>
    </row>
    <row r="16" spans="1:18" x14ac:dyDescent="0.25">
      <c r="R16" s="127" t="s">
        <v>174</v>
      </c>
    </row>
    <row r="17" spans="9:18" x14ac:dyDescent="0.25">
      <c r="R17" s="127" t="s">
        <v>175</v>
      </c>
    </row>
    <row r="18" spans="9:18" x14ac:dyDescent="0.25">
      <c r="R18" s="127" t="s">
        <v>176</v>
      </c>
    </row>
    <row r="19" spans="9:18" x14ac:dyDescent="0.25">
      <c r="R19" s="127" t="s">
        <v>177</v>
      </c>
    </row>
    <row r="20" spans="9:18" x14ac:dyDescent="0.25">
      <c r="R20" s="127" t="s">
        <v>178</v>
      </c>
    </row>
    <row r="21" spans="9:18" x14ac:dyDescent="0.25">
      <c r="R21" s="127" t="s">
        <v>179</v>
      </c>
    </row>
    <row r="22" spans="9:18" x14ac:dyDescent="0.25">
      <c r="R22" s="127" t="s">
        <v>180</v>
      </c>
    </row>
    <row r="23" spans="9:18" x14ac:dyDescent="0.25">
      <c r="R23" s="127" t="s">
        <v>181</v>
      </c>
    </row>
    <row r="24" spans="9:18" x14ac:dyDescent="0.25">
      <c r="I24">
        <v>2</v>
      </c>
      <c r="R24" s="127" t="s">
        <v>182</v>
      </c>
    </row>
    <row r="25" spans="9:18" s="120" customFormat="1" x14ac:dyDescent="0.25">
      <c r="R25" s="203" t="s">
        <v>217</v>
      </c>
    </row>
    <row r="26" spans="9:18" x14ac:dyDescent="0.25">
      <c r="R26" s="127"/>
    </row>
  </sheetData>
  <mergeCells count="2">
    <mergeCell ref="N1:O1"/>
    <mergeCell ref="N3:N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opLeftCell="A13" workbookViewId="0">
      <selection activeCell="E18" sqref="E18"/>
    </sheetView>
  </sheetViews>
  <sheetFormatPr defaultRowHeight="15" x14ac:dyDescent="0.25"/>
  <cols>
    <col min="1" max="1" width="29.85546875" customWidth="1"/>
    <col min="2" max="2" width="34.42578125" customWidth="1"/>
    <col min="3" max="3" width="28.140625" customWidth="1"/>
    <col min="10" max="10" width="33" bestFit="1" customWidth="1"/>
  </cols>
  <sheetData>
    <row r="1" spans="1:5" x14ac:dyDescent="0.25">
      <c r="A1" t="s">
        <v>77</v>
      </c>
    </row>
    <row r="3" spans="1:5" x14ac:dyDescent="0.25">
      <c r="A3" s="62" t="s">
        <v>78</v>
      </c>
    </row>
    <row r="4" spans="1:5" x14ac:dyDescent="0.25">
      <c r="A4" t="s">
        <v>79</v>
      </c>
      <c r="B4" t="s">
        <v>80</v>
      </c>
      <c r="C4" t="s">
        <v>81</v>
      </c>
    </row>
    <row r="5" spans="1:5" x14ac:dyDescent="0.25">
      <c r="A5" s="63" t="s">
        <v>82</v>
      </c>
      <c r="B5" s="63">
        <v>1.0226</v>
      </c>
      <c r="C5" s="64">
        <v>42814</v>
      </c>
    </row>
    <row r="6" spans="1:5" x14ac:dyDescent="0.25">
      <c r="A6" s="63" t="s">
        <v>83</v>
      </c>
      <c r="B6" s="63">
        <v>1.0649999999999999</v>
      </c>
      <c r="C6" s="64">
        <v>44589</v>
      </c>
    </row>
    <row r="7" spans="1:5" x14ac:dyDescent="0.25">
      <c r="A7" s="63" t="s">
        <v>84</v>
      </c>
      <c r="B7" s="63">
        <v>1.0556000000000001</v>
      </c>
      <c r="C7" s="64">
        <v>44196</v>
      </c>
    </row>
    <row r="8" spans="1:5" x14ac:dyDescent="0.25">
      <c r="A8" s="63" t="s">
        <v>85</v>
      </c>
      <c r="B8" s="63">
        <v>1.0532999999999999</v>
      </c>
      <c r="C8" s="64">
        <v>44100</v>
      </c>
    </row>
    <row r="9" spans="1:5" x14ac:dyDescent="0.25">
      <c r="A9" s="63" t="s">
        <v>86</v>
      </c>
      <c r="B9" s="63">
        <v>1.0344</v>
      </c>
      <c r="C9" s="64">
        <v>43308</v>
      </c>
    </row>
    <row r="10" spans="1:5" x14ac:dyDescent="0.25">
      <c r="A10" s="63" t="s">
        <v>87</v>
      </c>
      <c r="B10" s="63">
        <v>0.9849</v>
      </c>
      <c r="C10" s="64">
        <v>41236</v>
      </c>
    </row>
    <row r="11" spans="1:5" x14ac:dyDescent="0.25">
      <c r="A11" s="63" t="s">
        <v>98</v>
      </c>
      <c r="B11" s="63">
        <v>0.186</v>
      </c>
      <c r="C11" s="64">
        <v>7787</v>
      </c>
      <c r="E11" s="68"/>
    </row>
    <row r="12" spans="1:5" x14ac:dyDescent="0.25">
      <c r="A12" s="65" t="s">
        <v>215</v>
      </c>
      <c r="B12" s="66"/>
      <c r="C12" s="67"/>
      <c r="E12" s="68" t="s">
        <v>88</v>
      </c>
    </row>
    <row r="13" spans="1:5" x14ac:dyDescent="0.25">
      <c r="A13" s="63" t="s">
        <v>213</v>
      </c>
      <c r="B13" s="63">
        <v>0.313</v>
      </c>
      <c r="C13" s="64">
        <v>13105</v>
      </c>
      <c r="E13" s="68"/>
    </row>
    <row r="14" spans="1:5" x14ac:dyDescent="0.25">
      <c r="A14" s="63" t="s">
        <v>214</v>
      </c>
      <c r="B14" s="63">
        <v>0.443</v>
      </c>
      <c r="C14" s="64">
        <v>18548</v>
      </c>
      <c r="E14" s="68"/>
    </row>
    <row r="15" spans="1:5" x14ac:dyDescent="0.25">
      <c r="A15" s="63" t="s">
        <v>89</v>
      </c>
      <c r="B15" s="63">
        <v>0.66500000000000004</v>
      </c>
      <c r="C15" s="64">
        <v>27842</v>
      </c>
    </row>
    <row r="16" spans="1:5" s="120" customFormat="1" x14ac:dyDescent="0.25">
      <c r="A16" s="65" t="s">
        <v>194</v>
      </c>
      <c r="B16" s="65">
        <v>0</v>
      </c>
      <c r="C16" s="154">
        <v>0</v>
      </c>
    </row>
    <row r="17" spans="1:10" ht="30" x14ac:dyDescent="0.25">
      <c r="A17" s="63" t="s">
        <v>90</v>
      </c>
      <c r="B17" s="63">
        <v>1.1263000000000001</v>
      </c>
      <c r="C17" s="64">
        <v>47156</v>
      </c>
    </row>
    <row r="18" spans="1:10" ht="45" x14ac:dyDescent="0.25">
      <c r="A18" s="66"/>
      <c r="B18" s="66"/>
      <c r="C18" s="67"/>
      <c r="G18" s="69" t="s">
        <v>91</v>
      </c>
      <c r="H18" s="70">
        <v>0.76629999999999998</v>
      </c>
      <c r="I18" s="71">
        <v>32084</v>
      </c>
      <c r="J18" t="s">
        <v>92</v>
      </c>
    </row>
    <row r="21" spans="1:10" x14ac:dyDescent="0.25">
      <c r="A21" t="s">
        <v>93</v>
      </c>
    </row>
    <row r="22" spans="1:10" x14ac:dyDescent="0.25">
      <c r="A22" s="72" t="s">
        <v>79</v>
      </c>
      <c r="B22" s="72" t="s">
        <v>94</v>
      </c>
    </row>
    <row r="23" spans="1:10" x14ac:dyDescent="0.25">
      <c r="A23" s="63" t="s">
        <v>84</v>
      </c>
      <c r="B23" s="63">
        <v>1250</v>
      </c>
    </row>
    <row r="24" spans="1:10" x14ac:dyDescent="0.25">
      <c r="A24" s="63" t="s">
        <v>85</v>
      </c>
      <c r="B24" s="66">
        <v>1250</v>
      </c>
      <c r="C24" t="s">
        <v>95</v>
      </c>
    </row>
    <row r="25" spans="1:10" x14ac:dyDescent="0.25">
      <c r="A25" s="63" t="s">
        <v>82</v>
      </c>
      <c r="B25" s="63">
        <v>1067</v>
      </c>
    </row>
    <row r="26" spans="1:10" x14ac:dyDescent="0.25">
      <c r="A26" s="63" t="s">
        <v>83</v>
      </c>
      <c r="B26" s="63">
        <v>1350</v>
      </c>
    </row>
    <row r="27" spans="1:10" x14ac:dyDescent="0.25">
      <c r="A27" s="63" t="s">
        <v>86</v>
      </c>
      <c r="B27" s="63">
        <v>1183</v>
      </c>
    </row>
    <row r="28" spans="1:10" x14ac:dyDescent="0.25">
      <c r="A28" s="63" t="s">
        <v>87</v>
      </c>
      <c r="B28" s="63">
        <v>1062</v>
      </c>
    </row>
    <row r="29" spans="1:10" ht="30" x14ac:dyDescent="0.25">
      <c r="A29" s="63" t="s">
        <v>90</v>
      </c>
      <c r="B29" s="63">
        <v>1915</v>
      </c>
    </row>
    <row r="30" spans="1:10" x14ac:dyDescent="0.25">
      <c r="A30" s="65" t="s">
        <v>215</v>
      </c>
      <c r="B30" s="63">
        <v>1136</v>
      </c>
    </row>
    <row r="31" spans="1:10" x14ac:dyDescent="0.25">
      <c r="A31" s="63" t="s">
        <v>96</v>
      </c>
      <c r="B31" s="63">
        <v>1250</v>
      </c>
    </row>
    <row r="32" spans="1:10" x14ac:dyDescent="0.25">
      <c r="A32" s="63" t="s">
        <v>97</v>
      </c>
      <c r="B32" s="63">
        <v>1087</v>
      </c>
    </row>
    <row r="33" spans="1:2" x14ac:dyDescent="0.25">
      <c r="A33" s="63" t="s">
        <v>98</v>
      </c>
      <c r="B33" s="66">
        <v>1</v>
      </c>
    </row>
    <row r="34" spans="1:2" x14ac:dyDescent="0.25">
      <c r="A34" s="63" t="s">
        <v>213</v>
      </c>
      <c r="B34" s="66">
        <v>1</v>
      </c>
    </row>
    <row r="35" spans="1:2" x14ac:dyDescent="0.25">
      <c r="A35" s="63" t="s">
        <v>214</v>
      </c>
      <c r="B35" s="66">
        <v>1</v>
      </c>
    </row>
    <row r="36" spans="1:2" s="120" customFormat="1" x14ac:dyDescent="0.25">
      <c r="A36" s="65" t="s">
        <v>194</v>
      </c>
      <c r="B36" s="65">
        <v>0</v>
      </c>
    </row>
    <row r="37" spans="1:2" x14ac:dyDescent="0.25">
      <c r="A37" s="63" t="s">
        <v>89</v>
      </c>
      <c r="B37" s="66">
        <v>1</v>
      </c>
    </row>
    <row r="38" spans="1:2" x14ac:dyDescent="0.25">
      <c r="A38" s="63" t="s">
        <v>91</v>
      </c>
      <c r="B38" s="66"/>
    </row>
    <row r="39" spans="1:2" ht="45" x14ac:dyDescent="0.25">
      <c r="A39" s="63" t="s">
        <v>99</v>
      </c>
      <c r="B39" s="63"/>
    </row>
    <row r="42" spans="1:2" x14ac:dyDescent="0.25">
      <c r="A42" t="s">
        <v>100</v>
      </c>
      <c r="B42" t="s">
        <v>101</v>
      </c>
    </row>
    <row r="43" spans="1:2" x14ac:dyDescent="0.25">
      <c r="A43">
        <v>1</v>
      </c>
      <c r="B43">
        <v>0.27779999999999999</v>
      </c>
    </row>
  </sheetData>
  <hyperlinks>
    <hyperlink ref="E12" r:id="rId1"/>
  </hyperlinks>
  <pageMargins left="0.7" right="0.7" top="0.75" bottom="0.75" header="0.3" footer="0.3"/>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TAF</vt:lpstr>
      <vt:lpstr>Sheet2</vt:lpstr>
      <vt:lpstr>Sheet1</vt:lpstr>
      <vt:lpstr>Sheet3</vt:lpstr>
      <vt:lpstr>Building</vt:lpstr>
      <vt:lpstr>Structure</vt:lpstr>
      <vt:lpstr>Subsector</vt:lpstr>
      <vt:lpstr>YesNo</vt:lpstr>
    </vt:vector>
  </TitlesOfParts>
  <Company>Sustainable Energy Authority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Neary Denis</dc:creator>
  <cp:lastModifiedBy>Houlihan Kerry</cp:lastModifiedBy>
  <cp:lastPrinted>2018-09-11T11:26:09Z</cp:lastPrinted>
  <dcterms:created xsi:type="dcterms:W3CDTF">2018-07-11T07:16:51Z</dcterms:created>
  <dcterms:modified xsi:type="dcterms:W3CDTF">2019-06-07T15:17:07Z</dcterms:modified>
</cp:coreProperties>
</file>