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tsussman\AppData\Local\Microsoft\Windows\INetCache\Content.Outlook\CBW04P5F\"/>
    </mc:Choice>
  </mc:AlternateContent>
  <xr:revisionPtr revIDLastSave="0" documentId="8_{495A4A5E-1E49-4E4D-9F56-C65B7F84CBA1}" xr6:coauthVersionLast="36" xr6:coauthVersionMax="36" xr10:uidLastSave="{00000000-0000-0000-0000-000000000000}"/>
  <workbookProtection workbookAlgorithmName="SHA-512" workbookHashValue="CnyZVMOglr1/0lhdCFESK3oelp+jN2AB6lob4yky+AT5iRBpeQwCHd48h5NRsCJc60o246lxZBpqqVcGklNN3A==" workbookSaltValue="EmiCEtoQxuJOw4NvSxaFQw==" workbookSpinCount="100000" lockStructure="1"/>
  <bookViews>
    <workbookView xWindow="1170" yWindow="0" windowWidth="27870" windowHeight="12810" xr2:uid="{00000000-000D-0000-FFFF-FFFF00000000}"/>
  </bookViews>
  <sheets>
    <sheet name="TSF" sheetId="11" r:id="rId1"/>
    <sheet name="Sheet2" sheetId="13" state="hidden" r:id="rId2"/>
    <sheet name="Sheet1" sheetId="12" state="hidden" r:id="rId3"/>
    <sheet name="Sheet3" sheetId="14" state="hidden" r:id="rId4"/>
  </sheets>
  <definedNames>
    <definedName name="Building">Sheet1!$D$2:$D$9</definedName>
    <definedName name="Structure">Sheet1!$D$1:$D$11</definedName>
    <definedName name="Subsector">Sheet1!$R$2:$R$25</definedName>
    <definedName name="YesNo">Sheet1!$A$1:$A$3</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62" i="11" l="1"/>
  <c r="B252" i="11" l="1"/>
  <c r="B180" i="11" l="1"/>
  <c r="A286" i="11" l="1"/>
  <c r="A296" i="11" l="1"/>
  <c r="B265" i="11"/>
  <c r="I209" i="11" l="1"/>
  <c r="G268" i="11" l="1"/>
  <c r="I162" i="11" l="1"/>
  <c r="I210" i="11" l="1"/>
  <c r="I164" i="11" l="1"/>
  <c r="I166" i="11" l="1"/>
  <c r="I169" i="11" s="1"/>
  <c r="B174" i="11"/>
  <c r="G164" i="11"/>
  <c r="B160" i="11"/>
  <c r="G166" i="11" l="1"/>
  <c r="G169" i="11" s="1"/>
  <c r="G178" i="11" s="1"/>
  <c r="I211" i="11" l="1"/>
  <c r="I212" i="11"/>
  <c r="E237" i="11" l="1"/>
  <c r="E239" i="11"/>
  <c r="E238" i="11"/>
  <c r="D239" i="11"/>
  <c r="D238" i="11"/>
  <c r="D237" i="11"/>
  <c r="E240" i="11" l="1"/>
  <c r="E241" i="11" s="1"/>
  <c r="H182" i="11" l="1"/>
  <c r="A5"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Sussman Tom</author>
    <author>Neary Denis</author>
  </authors>
  <commentList>
    <comment ref="H61" authorId="0" shapeId="0" xr:uid="{00000000-0006-0000-0000-000001000000}">
      <text>
        <r>
          <rPr>
            <b/>
            <sz val="9"/>
            <color indexed="81"/>
            <rFont val="Tahoma"/>
            <family val="2"/>
          </rPr>
          <t>SEAI:</t>
        </r>
        <r>
          <rPr>
            <sz val="9"/>
            <color indexed="81"/>
            <rFont val="Tahoma"/>
            <family val="2"/>
          </rPr>
          <t xml:space="preserve">
A design report should list decisions taken and assumptions made that had an impact on the choice of heat generating equipment and associated system. 
Example of a quarterly consumption breakdown using best estimates. 
Annual estimated consumption 1000MWhs
Quarter one: Jan - march (winter) 400MWhs
Quarter two: April – June (summer) 100MWhs
Quarter three: July – Sept (summer) 100MWhs
Quarter four: Oct - Dec (winter) 400MWhs
</t>
        </r>
      </text>
    </comment>
    <comment ref="H62" authorId="1" shapeId="0" xr:uid="{00000000-0006-0000-0000-000002000000}">
      <text>
        <r>
          <rPr>
            <b/>
            <sz val="9"/>
            <color indexed="81"/>
            <rFont val="Tahoma"/>
            <family val="2"/>
          </rPr>
          <t>SEAI:</t>
        </r>
        <r>
          <rPr>
            <sz val="9"/>
            <color indexed="81"/>
            <rFont val="Tahoma"/>
            <family val="2"/>
          </rPr>
          <t xml:space="preserve"> Each applicant must submit a diagram of their heating system or proposed heating system. The diagram should identify (1) each heat source connected to the heating system, (2) the heat generating equipment and Related Ancillary Equipment for which grant funding is sought, (3) each Eligible Building and Eligible Space (4) the metering equipment; and (5) any other information required to give a full understanding of the Heating system and heat use. 
</t>
        </r>
      </text>
    </comment>
    <comment ref="H74" authorId="1" shapeId="0" xr:uid="{00000000-0006-0000-0000-000003000000}">
      <text>
        <r>
          <rPr>
            <b/>
            <sz val="9"/>
            <color indexed="81"/>
            <rFont val="Tahoma"/>
            <family val="2"/>
          </rPr>
          <t xml:space="preserve">SEAI: </t>
        </r>
        <r>
          <rPr>
            <sz val="9"/>
            <color indexed="81"/>
            <rFont val="Tahoma"/>
            <family val="2"/>
          </rPr>
          <t xml:space="preserve">Please select the type of structure that will benefit from the heat generating equipment, from the drop down menu.  Only Eligible Spaces in Eligible Buildings  will receive funding.  If you are not sure if you meet the Eligible Space and/or Eligible Building eligibility criteria please contact the SSRH Team. 
</t>
        </r>
      </text>
    </comment>
    <comment ref="H76" authorId="1" shapeId="0" xr:uid="{00000000-0006-0000-0000-000004000000}">
      <text>
        <r>
          <rPr>
            <b/>
            <sz val="9"/>
            <color indexed="81"/>
            <rFont val="Tahoma"/>
            <family val="2"/>
          </rPr>
          <t xml:space="preserve">SEAI: </t>
        </r>
        <r>
          <rPr>
            <sz val="9"/>
            <color indexed="81"/>
            <rFont val="Tahoma"/>
            <family val="2"/>
          </rPr>
          <t>Please insert the area of the Eligible Space that will benefit from the Eligible Heat in metres squared.</t>
        </r>
      </text>
    </comment>
    <comment ref="H77" authorId="1" shapeId="0" xr:uid="{00000000-0006-0000-0000-000005000000}">
      <text>
        <r>
          <rPr>
            <b/>
            <sz val="9"/>
            <color indexed="81"/>
            <rFont val="Tahoma"/>
            <family val="2"/>
          </rPr>
          <t xml:space="preserve">SEAI: </t>
        </r>
        <r>
          <rPr>
            <sz val="9"/>
            <color indexed="81"/>
            <rFont val="Tahoma"/>
            <family val="2"/>
          </rPr>
          <t xml:space="preserve">Please submit "New" or "Existing" depending on the status of the building that will benefit from the eligible heat. 
</t>
        </r>
      </text>
    </comment>
    <comment ref="H79" authorId="1" shapeId="0" xr:uid="{00000000-0006-0000-0000-000006000000}">
      <text>
        <r>
          <rPr>
            <b/>
            <sz val="9"/>
            <color indexed="81"/>
            <rFont val="Tahoma"/>
            <family val="2"/>
          </rPr>
          <t xml:space="preserve">SEAI: </t>
        </r>
        <r>
          <rPr>
            <sz val="9"/>
            <color indexed="81"/>
            <rFont val="Tahoma"/>
            <family val="2"/>
          </rPr>
          <t>Please select “yes” or “no” from the dropdown menu, to indicate whether or not the heat generating equipment will replace an existing fossil fuel heat source</t>
        </r>
      </text>
    </comment>
    <comment ref="B81" authorId="1" shapeId="0" xr:uid="{00000000-0006-0000-0000-000007000000}">
      <text>
        <r>
          <rPr>
            <b/>
            <sz val="9"/>
            <color indexed="81"/>
            <rFont val="Tahoma"/>
            <family val="2"/>
          </rPr>
          <t xml:space="preserve">SEAI: </t>
        </r>
        <r>
          <rPr>
            <sz val="9"/>
            <color indexed="81"/>
            <rFont val="Tahoma"/>
            <family val="2"/>
          </rPr>
          <t xml:space="preserve">If you have selected “yes” to confirm that you are replacing an existing fossil fuel heat source, please provide (1) the make (2) the model (3) the heat output capacity and (4) the fuel type in the space provided.
</t>
        </r>
      </text>
    </comment>
    <comment ref="H87" authorId="1" shapeId="0" xr:uid="{00000000-0006-0000-0000-000008000000}">
      <text>
        <r>
          <rPr>
            <b/>
            <sz val="9"/>
            <color indexed="81"/>
            <rFont val="Tahoma"/>
            <family val="2"/>
          </rPr>
          <t>SEAI:</t>
        </r>
        <r>
          <rPr>
            <sz val="9"/>
            <color indexed="81"/>
            <rFont val="Tahoma"/>
            <family val="2"/>
          </rPr>
          <t xml:space="preserve">
Please select “yes” or “no” to indicate whether or not the heat generating equipment will be installed in an Eligible Building that has yet to be constructed or an existing Eligible Building that has not yet been fitted with a heating system.</t>
        </r>
      </text>
    </comment>
    <comment ref="B92" authorId="1" shapeId="0" xr:uid="{00000000-0006-0000-0000-000009000000}">
      <text>
        <r>
          <rPr>
            <b/>
            <sz val="9"/>
            <color indexed="81"/>
            <rFont val="Tahoma"/>
            <family val="2"/>
          </rPr>
          <t xml:space="preserve">SEAI: 
</t>
        </r>
        <r>
          <rPr>
            <sz val="9"/>
            <color indexed="81"/>
            <rFont val="Tahoma"/>
            <family val="2"/>
          </rPr>
          <t>Our intention with this question is to find out if: 
1. If the equipment that heated the structure previously was fuelled by a renewable heat source. 
2. Is being converted from a use that didn’t require any heating i.e. (dry storage warehouse)  to a heated warehouse for furniture etc.</t>
        </r>
        <r>
          <rPr>
            <b/>
            <sz val="9"/>
            <color indexed="81"/>
            <rFont val="Tahoma"/>
            <family val="2"/>
          </rPr>
          <t xml:space="preserve">
</t>
        </r>
      </text>
    </comment>
    <comment ref="B98" authorId="1" shapeId="0" xr:uid="{00000000-0006-0000-0000-00000A000000}">
      <text>
        <r>
          <rPr>
            <b/>
            <sz val="9"/>
            <color indexed="81"/>
            <rFont val="Tahoma"/>
            <family val="2"/>
          </rPr>
          <t xml:space="preserve">SEAI: </t>
        </r>
        <r>
          <rPr>
            <sz val="9"/>
            <color indexed="81"/>
            <rFont val="Tahoma"/>
            <family val="2"/>
          </rPr>
          <t xml:space="preserve">Please select one or more of the Eligible Purpose that the heat generated by the heat generating equipment will be used for.  Please bear in mind, when completing this section of the Technical Assessment Form that the heat used for the Eligible Purpose must be Eligible Heat.  If the heat being used for any of purposes outlined below is not Eligible Heat, the Eligible Purpose should not be selected.
The options available are (1) Space Heating (2) Water Heating (3) Process Heating.
For more information on Space Heating, Water Heating, Process Heating and Useful Heat, please consult the Grant Scheme Operating Rules and Guidelines.
</t>
        </r>
      </text>
    </comment>
    <comment ref="H103" authorId="1" shapeId="0" xr:uid="{00000000-0006-0000-0000-00000B000000}">
      <text>
        <r>
          <rPr>
            <b/>
            <sz val="9"/>
            <color indexed="81"/>
            <rFont val="Tahoma"/>
            <family val="2"/>
          </rPr>
          <t xml:space="preserve">SEAI: </t>
        </r>
        <r>
          <rPr>
            <sz val="9"/>
            <color indexed="81"/>
            <rFont val="Tahoma"/>
            <family val="2"/>
          </rPr>
          <t xml:space="preserve">Please advise SEAI whether a backup or additional heat source will be operated, by selecting “yes” or “no” from the drop down menu.
If a back-up or additional heat source will be connected to the heating system that the heat generating equipment is connected to, please provide the (1) make (2) model (3) heat output capacity and (4) fuel type for each such heat source in the space provided at A,B and C in section 11.  If further heat sources are connected to heating system and there is not enough space in Section 11 to allow you to insert the relevant information, please submit with an annex with this information together with the Technical Assessment Form.
</t>
        </r>
      </text>
    </comment>
    <comment ref="B106" authorId="1" shapeId="0" xr:uid="{00000000-0006-0000-0000-00000C000000}">
      <text>
        <r>
          <rPr>
            <b/>
            <sz val="9"/>
            <color indexed="81"/>
            <rFont val="Tahoma"/>
            <family val="2"/>
          </rPr>
          <t>SEAI:</t>
        </r>
        <r>
          <rPr>
            <sz val="9"/>
            <color indexed="81"/>
            <rFont val="Tahoma"/>
            <family val="2"/>
          </rPr>
          <t xml:space="preserve">
Please insert the make, model, % efficiency, heat output Capacity and fuel type of any other heat sources that will be used in parallel or as a back up.</t>
        </r>
      </text>
    </comment>
    <comment ref="H112" authorId="1" shapeId="0" xr:uid="{00000000-0006-0000-0000-00000D000000}">
      <text>
        <r>
          <rPr>
            <b/>
            <sz val="9"/>
            <color indexed="81"/>
            <rFont val="Tahoma"/>
            <family val="2"/>
          </rPr>
          <t xml:space="preserve">SEAI: </t>
        </r>
        <r>
          <rPr>
            <sz val="9"/>
            <color indexed="81"/>
            <rFont val="Tahoma"/>
            <family val="2"/>
          </rPr>
          <t>Please advise whether or not you intend to supply Eligible Heat to more than one Eligible Building, by selecting you or no from the drop down menu.</t>
        </r>
      </text>
    </comment>
    <comment ref="B115" authorId="1" shapeId="0" xr:uid="{00000000-0006-0000-0000-00000E000000}">
      <text>
        <r>
          <rPr>
            <b/>
            <sz val="9"/>
            <color indexed="81"/>
            <rFont val="Tahoma"/>
            <family val="2"/>
          </rPr>
          <t xml:space="preserve">SEAI: </t>
        </r>
        <r>
          <rPr>
            <sz val="9"/>
            <color indexed="81"/>
            <rFont val="Tahoma"/>
            <family val="2"/>
          </rPr>
          <t xml:space="preserve">If you select “no” in response to question 12 to indicate that Eligible Heat will be supplied to one Eligible Building only, please provide a brief description of the Eligible Building, which will receive the benefit of Eligible Heat.  An example of a suitable response would be “Office Building”.   Please bear in mind that domestic heat use, other than in connection with a District Heating Scheme, will not be eligible to receive grant funding.  </t>
        </r>
      </text>
    </comment>
    <comment ref="B121" authorId="1" shapeId="0" xr:uid="{00000000-0006-0000-0000-00000F000000}">
      <text>
        <r>
          <rPr>
            <b/>
            <sz val="9"/>
            <color indexed="81"/>
            <rFont val="Tahoma"/>
            <family val="2"/>
          </rPr>
          <t xml:space="preserve">SEAI: </t>
        </r>
        <r>
          <rPr>
            <sz val="9"/>
            <color indexed="81"/>
            <rFont val="Tahoma"/>
            <family val="2"/>
          </rPr>
          <t>If you select “yes” in response to question 12 to indicate that Eligible Heat will be supplied to more than one Eligible Building, please provide a brief description of each Eligible Building’s, that will receive Eligible Heat, use.  An example of a suitable response is “Building One - Office Building (heat generating equipment located in Building One)”  “ Building Two – Doctors’ Surgery” .   Please bear in mind that domestic heat use, other than in connection with a District Heating Scheme, will not be eligible to receive grant funding.  
If there is more than one Eligible Building or Eligible Space benefitting from Eligible Heat, please provide the location of each Eligible Building and ensure that is labelled correctly on a site map.</t>
        </r>
      </text>
    </comment>
    <comment ref="H125" authorId="1" shapeId="0" xr:uid="{00000000-0006-0000-0000-000010000000}">
      <text>
        <r>
          <rPr>
            <b/>
            <sz val="9"/>
            <color indexed="81"/>
            <rFont val="Tahoma"/>
            <family val="2"/>
          </rPr>
          <t>SEAI:</t>
        </r>
        <r>
          <rPr>
            <sz val="9"/>
            <color indexed="81"/>
            <rFont val="Tahoma"/>
            <family val="2"/>
          </rPr>
          <t xml:space="preserve">Select “yes” to indicate that each Eligible Building(s) is/are wholly enclosed.  Select “no” if each Eligible Building is not wholly enclosed.
</t>
        </r>
      </text>
    </comment>
    <comment ref="F145" authorId="1" shapeId="0" xr:uid="{00000000-0006-0000-0000-000011000000}">
      <text>
        <r>
          <rPr>
            <b/>
            <sz val="9"/>
            <color indexed="81"/>
            <rFont val="Tahoma"/>
            <family val="2"/>
          </rPr>
          <t>SEAI:</t>
        </r>
        <r>
          <rPr>
            <sz val="9"/>
            <color indexed="81"/>
            <rFont val="Tahoma"/>
            <family val="2"/>
          </rPr>
          <t xml:space="preserve">
Gross efficiency as a % is available from the supplier/manufacturer. This should match the Gross efficiency % value on the Type test certificate that you will be required to provide at the point of completion. Beware not to confuse this with Net efficiency. If Net Efficiency is all you have available state that you have submitted Net efficiency %. </t>
        </r>
      </text>
    </comment>
    <comment ref="G151" authorId="1" shapeId="0" xr:uid="{00000000-0006-0000-0000-000012000000}">
      <text>
        <r>
          <rPr>
            <b/>
            <sz val="9"/>
            <color indexed="81"/>
            <rFont val="Tahoma"/>
            <family val="2"/>
          </rPr>
          <t>SEAI:</t>
        </r>
        <r>
          <rPr>
            <sz val="9"/>
            <color indexed="81"/>
            <rFont val="Tahoma"/>
            <family val="2"/>
          </rPr>
          <t xml:space="preserve">
This is the main source of heat that you have been using to satisfy your heat demand up to this date. If you have more than one heat source using the same fuel type, you can combine and provide the total amount of that fuel type purchased.</t>
        </r>
      </text>
    </comment>
    <comment ref="I151" authorId="1" shapeId="0" xr:uid="{00000000-0006-0000-0000-000013000000}">
      <text>
        <r>
          <rPr>
            <b/>
            <sz val="9"/>
            <color indexed="81"/>
            <rFont val="Tahoma"/>
            <family val="2"/>
          </rPr>
          <t>SEAI:</t>
        </r>
        <r>
          <rPr>
            <sz val="9"/>
            <color indexed="81"/>
            <rFont val="Tahoma"/>
            <family val="2"/>
          </rPr>
          <t xml:space="preserve">
You may have a second heat source using a different fuel type. This is where you can enter that heat source.
</t>
        </r>
      </text>
    </comment>
    <comment ref="G171" authorId="1" shapeId="0" xr:uid="{00000000-0006-0000-0000-000014000000}">
      <text>
        <r>
          <rPr>
            <b/>
            <sz val="9"/>
            <color indexed="81"/>
            <rFont val="Tahoma"/>
            <family val="2"/>
          </rPr>
          <t>SEAI:</t>
        </r>
        <r>
          <rPr>
            <sz val="9"/>
            <color indexed="81"/>
            <rFont val="Tahoma"/>
            <family val="2"/>
          </rPr>
          <t xml:space="preserve">
Your eligible baseline of heat consumed, would increase if you intend to build an extension and increase the floor area of your current building.
Your eligible baseline of heat consumed, would decrease if you intended to replace single glazing with new triple glazing and/or other energy performance improvement actions. 
An estimate of the additional energy consumed or saved by these actions combined gives you your estimated increase or decrease in your eligible baseline.
</t>
        </r>
      </text>
    </comment>
    <comment ref="B203" authorId="1" shapeId="0" xr:uid="{00000000-0006-0000-0000-000015000000}">
      <text>
        <r>
          <rPr>
            <b/>
            <sz val="9"/>
            <color indexed="81"/>
            <rFont val="Tahoma"/>
            <family val="2"/>
          </rPr>
          <t>SEAI:</t>
        </r>
        <r>
          <rPr>
            <sz val="9"/>
            <color indexed="81"/>
            <rFont val="Tahoma"/>
            <family val="2"/>
          </rPr>
          <t xml:space="preserve">
Energy performance improvement actions are clear and quantified improvement actions that will positively impact on the efficiency of the whole heating system. This could include improvements to the building fabric above the minimum required U-values. A low-cost energy performance improvement action could be achieved by simply getting a specialist to service your heat emitting equipment to improve its efficiency, or even by acting to lower your heat requirement by one degree. We want the applicant to list energy performance improvement actions and investigate the cost and effort required for each, compared to the benefit to heat energy efficiency they will bring.</t>
        </r>
      </text>
    </comment>
    <comment ref="H231" authorId="1" shapeId="0" xr:uid="{00000000-0006-0000-0000-000016000000}">
      <text>
        <r>
          <rPr>
            <b/>
            <sz val="9"/>
            <color indexed="81"/>
            <rFont val="Tahoma"/>
            <family val="2"/>
          </rPr>
          <t>SEAI:</t>
        </r>
        <r>
          <rPr>
            <sz val="9"/>
            <color indexed="81"/>
            <rFont val="Tahoma"/>
            <family val="2"/>
          </rPr>
          <t xml:space="preserve">
You may have data from sub-metering or we may just have estimates. You can work out that the other uses of fossil fuel on the system. </t>
        </r>
      </text>
    </comment>
    <comment ref="B255" authorId="1" shapeId="0" xr:uid="{00000000-0006-0000-0000-000017000000}">
      <text>
        <r>
          <rPr>
            <b/>
            <sz val="9"/>
            <color indexed="81"/>
            <rFont val="Tahoma"/>
            <family val="2"/>
          </rPr>
          <t>SEAI:</t>
        </r>
        <r>
          <rPr>
            <sz val="9"/>
            <color indexed="81"/>
            <rFont val="Tahoma"/>
            <family val="2"/>
          </rPr>
          <t xml:space="preserve">
Where available and appropriate, it is recommended that the proposed heat use compares favourably with benchmarks, best practice and/or key performance indicators appropriate to your application. A benchmark could be the amount of heat consumed, per unit output or unit area. Your businesses performance in this method of comparison should aim to rate as favourably as possible with similar industry participants, best practice and or key energy performance indicators. 
Applicants should ideally compare their own business where possible with identical businesses using identical equipment and producing identical amounts of product and seeing if they have used more or less energy to produce the same amount of product. In plain language if your business is squeezing oranges to make orange juice and your next-door neighbour has an identical factory using identical machines to make the same amount of orange juice per day, you can compare your key performance indicator which could be kWhs of energy consumed per litre of orange juice produced. 
In the absence of available published benchmarks that you feel are comparable to your business there are still options available. An applicant can find the closest relevant published benchmark and argue in their application why their business is different or at a disadvantage to the average competitor and make adjustments to your key performance indicator to more accurately compare it to a closely related benchmark. If you squeeze lemons instead of oranges for example, they require the same amount of handling and effort but produce 33% less juice so it could be argued that the same kWhs for one litre of orange juice is comparable to 670ml of lemon juice.
</t>
        </r>
      </text>
    </comment>
    <comment ref="G263" authorId="0" shapeId="0" xr:uid="{00000000-0006-0000-0000-000018000000}">
      <text>
        <r>
          <rPr>
            <b/>
            <sz val="9"/>
            <color indexed="81"/>
            <rFont val="Tahoma"/>
            <family val="2"/>
          </rPr>
          <t>SEAI:</t>
        </r>
        <r>
          <rPr>
            <sz val="9"/>
            <color indexed="81"/>
            <rFont val="Tahoma"/>
            <family val="2"/>
          </rPr>
          <t xml:space="preserve">
We want to know about benchmark for heat used in your industry. In the example in grey our KPI is meters squared per kWhs per year. We want you to insert here the quantity that applies to your business. If it is kWhs per meters squared, please insert the amount of floor area in square meters that you require to heat.
If your KPI is litres of orange juice sent to market, then here is where you would insert the number of litres that you shipped to market for the last year. </t>
        </r>
      </text>
    </comment>
    <comment ref="G265" authorId="1" shapeId="0" xr:uid="{00000000-0006-0000-0000-000019000000}">
      <text>
        <r>
          <rPr>
            <b/>
            <sz val="9"/>
            <color indexed="81"/>
            <rFont val="Tahoma"/>
            <family val="2"/>
          </rPr>
          <t>SEAI:</t>
        </r>
        <r>
          <rPr>
            <sz val="9"/>
            <color indexed="81"/>
            <rFont val="Tahoma"/>
            <family val="2"/>
          </rPr>
          <t xml:space="preserve">
By researching an industry benchmark, you can compare your business to other similar business in your industry. Most industries have completed research on the amount of energy that is used to complete various tasks, these are referred to as Key Performance Indicators. 
If your KPI is litres of orange juice sent to market, then here is where you would insert the published figure that you will compare your performance to (remember to identify if it refers to best or average KPI)
Best KPI 0,139 kWh/L orange juice product.
From “7FP EU Project SENSE. Harmonised Environmental Sustainability in the European food and drink chain. Deliverable D2.1: Life cycle assessment of orange juice. 2013”.
</t>
        </r>
      </text>
    </comment>
    <comment ref="B271" authorId="1" shapeId="0" xr:uid="{00000000-0006-0000-0000-00001A000000}">
      <text>
        <r>
          <rPr>
            <b/>
            <sz val="9"/>
            <color indexed="81"/>
            <rFont val="Tahoma"/>
            <family val="2"/>
          </rPr>
          <t>SEAI:</t>
        </r>
        <r>
          <rPr>
            <sz val="9"/>
            <color indexed="81"/>
            <rFont val="Tahoma"/>
            <family val="2"/>
          </rPr>
          <t xml:space="preserve">
Please insert the tital of the paper or the report that you are using as a source for your industry energy consumption benchmarks.</t>
        </r>
      </text>
    </comment>
    <comment ref="B276" authorId="0" shapeId="0" xr:uid="{00000000-0006-0000-0000-00001B000000}">
      <text>
        <r>
          <rPr>
            <b/>
            <sz val="9"/>
            <color indexed="81"/>
            <rFont val="Tahoma"/>
            <family val="2"/>
          </rPr>
          <t xml:space="preserve">SEAI:
</t>
        </r>
        <r>
          <rPr>
            <sz val="9"/>
            <color indexed="81"/>
            <rFont val="Tahoma"/>
            <family val="2"/>
          </rPr>
          <t xml:space="preserve">If your application is a unique or novel process for there is no credible benchmark, we need to know more about how you have calculated you heat load.
</t>
        </r>
      </text>
    </comment>
    <comment ref="B279" authorId="0" shapeId="0" xr:uid="{00000000-0006-0000-0000-00001C000000}">
      <text>
        <r>
          <rPr>
            <b/>
            <sz val="9"/>
            <color indexed="81"/>
            <rFont val="Tahoma"/>
            <family val="2"/>
          </rPr>
          <t>SEAI:</t>
        </r>
        <r>
          <rPr>
            <sz val="9"/>
            <color indexed="81"/>
            <rFont val="Tahoma"/>
            <family val="2"/>
          </rPr>
          <t xml:space="preserve">
Beneficiaries must describe the situation without the aid, i.e. a situation that is referred to as the counterfactual scenario, or the alternative scenario or project. If the SSRH was not available and you were making the decision to install heat generating equipment what equipment or scenario would you invest in. 
Example one: My current fossil fuel boiler is still relatively young compared to the lifespan of the brand and it can with a normal service continue to satisfy my heat requirements for the foreseeable future. 
Example two: My current Fossil fuel boiler is near the end of its service life and I will either need to completely over haul it or replace it with a new boiler with the same heat output capacity.
</t>
        </r>
      </text>
    </comment>
  </commentList>
</comments>
</file>

<file path=xl/sharedStrings.xml><?xml version="1.0" encoding="utf-8"?>
<sst xmlns="http://schemas.openxmlformats.org/spreadsheetml/2006/main" count="266" uniqueCount="217">
  <si>
    <t>Total</t>
  </si>
  <si>
    <t>Question</t>
  </si>
  <si>
    <t>GENERAL INFORMATION</t>
  </si>
  <si>
    <t>Section</t>
  </si>
  <si>
    <t xml:space="preserve">What type of heat energy measurement tools do you use? </t>
  </si>
  <si>
    <t>Make</t>
  </si>
  <si>
    <t>Model</t>
  </si>
  <si>
    <t>Yes</t>
  </si>
  <si>
    <t>No</t>
  </si>
  <si>
    <t>How do you manage your energy?</t>
  </si>
  <si>
    <t xml:space="preserve">1. Please download and complete this excel form as part of your application to the Support Scheme for Renewable Heat.  </t>
  </si>
  <si>
    <t>Space Heating</t>
  </si>
  <si>
    <t>Water Heating</t>
  </si>
  <si>
    <t>Process Heating</t>
  </si>
  <si>
    <t>Question Number</t>
  </si>
  <si>
    <t>Carry out an energy efficiency evaluation.</t>
  </si>
  <si>
    <t>22A</t>
  </si>
  <si>
    <t>22B</t>
  </si>
  <si>
    <t>22C</t>
  </si>
  <si>
    <t>23A</t>
  </si>
  <si>
    <t>23B</t>
  </si>
  <si>
    <t>Date</t>
  </si>
  <si>
    <t>Please Select</t>
  </si>
  <si>
    <t xml:space="preserve">Institutional residential (group 2a) </t>
  </si>
  <si>
    <t>Other residential (group 2b)</t>
  </si>
  <si>
    <t>Offices (group 3),</t>
  </si>
  <si>
    <t>Shops (group 4a)</t>
  </si>
  <si>
    <t xml:space="preserve">Industrial buildings (group 6) </t>
  </si>
  <si>
    <t xml:space="preserve">Storage buildings (group 7a) </t>
  </si>
  <si>
    <t>Shopping centres (group 4b)</t>
  </si>
  <si>
    <t>Some assembly &amp; Recreation buildings (group 5)</t>
  </si>
  <si>
    <t>Nominated Project Contact Declaration</t>
  </si>
  <si>
    <t>Applicant Declaration</t>
  </si>
  <si>
    <t>Insert Job Title</t>
  </si>
  <si>
    <t>Insert name of signatory</t>
  </si>
  <si>
    <t>Insert job title</t>
  </si>
  <si>
    <t>22D</t>
  </si>
  <si>
    <t>Conversion Tables</t>
  </si>
  <si>
    <t>Caloric Value</t>
  </si>
  <si>
    <t>Fuel</t>
  </si>
  <si>
    <t>Net Caloric Value toe/t</t>
  </si>
  <si>
    <t>Net Caloric Value MJ/t</t>
  </si>
  <si>
    <t>Crude Oil</t>
  </si>
  <si>
    <t>Gasoline (Petrol)</t>
  </si>
  <si>
    <t>Kerosene</t>
  </si>
  <si>
    <t>Jet Kerosene</t>
  </si>
  <si>
    <t>Gasoil / Diesel</t>
  </si>
  <si>
    <t>Residual Fuel Oil (heavy oil)</t>
  </si>
  <si>
    <t>http://webarchive.nationalarchives.gov.uk/20091002060826/http%3A//www.berr.gov.uk/files/file14925.pdf</t>
  </si>
  <si>
    <t>Coal</t>
  </si>
  <si>
    <t>Liquefied Petroleum Gas (LPG)</t>
  </si>
  <si>
    <t>Petroleum Coke</t>
  </si>
  <si>
    <t xml:space="preserve"> Removed - Decision by Denis 12/10</t>
  </si>
  <si>
    <t>Fuel Density</t>
  </si>
  <si>
    <t>Density (in litres/tonnes)</t>
  </si>
  <si>
    <t>New</t>
  </si>
  <si>
    <t>Bioethanol</t>
  </si>
  <si>
    <t>Pure Plant Oil</t>
  </si>
  <si>
    <t>Milled Peat</t>
  </si>
  <si>
    <t>*Assumes a mixture of 70% propane &amp; 30% butane by mass</t>
  </si>
  <si>
    <t>MJoules</t>
  </si>
  <si>
    <t>MWh</t>
  </si>
  <si>
    <t>Obligated Parties</t>
  </si>
  <si>
    <t>SSE Airtricity</t>
  </si>
  <si>
    <t>BGE</t>
  </si>
  <si>
    <t>Bord na Mona</t>
  </si>
  <si>
    <t>Calor Gas</t>
  </si>
  <si>
    <t>Electric Ireland</t>
  </si>
  <si>
    <t>Energia</t>
  </si>
  <si>
    <t>Flogas</t>
  </si>
  <si>
    <t>Lissan</t>
  </si>
  <si>
    <t>Enprova/REIL</t>
  </si>
  <si>
    <t>Vayu</t>
  </si>
  <si>
    <t>Project Support Type</t>
  </si>
  <si>
    <t>Grant</t>
  </si>
  <si>
    <t>Heat Pump</t>
  </si>
  <si>
    <t>Tariff</t>
  </si>
  <si>
    <t>Biomass Boiler</t>
  </si>
  <si>
    <t>AD Biogas Boiler</t>
  </si>
  <si>
    <t>HE CHP</t>
  </si>
  <si>
    <t>Do you expect your eligible baseline to change in the future?</t>
  </si>
  <si>
    <t>Please select your fuel type</t>
  </si>
  <si>
    <t>Select your energy management plan/statement</t>
  </si>
  <si>
    <t>Energy Balance Study</t>
  </si>
  <si>
    <t>Please fill the following to create your 'Energy Balance Study'</t>
  </si>
  <si>
    <t>Type of heat usage</t>
  </si>
  <si>
    <t>Water</t>
  </si>
  <si>
    <t>Space</t>
  </si>
  <si>
    <t>Process</t>
  </si>
  <si>
    <t>Heat Type</t>
  </si>
  <si>
    <t>(If Applicable)</t>
  </si>
  <si>
    <t xml:space="preserve">Please provide a benchmark in respect of heat use in your sector. </t>
  </si>
  <si>
    <t xml:space="preserve">Date of publication (mm/dd/yyyy): </t>
  </si>
  <si>
    <t>Agriculture / Horticulture</t>
  </si>
  <si>
    <t>District Heating</t>
  </si>
  <si>
    <t>Action 1</t>
  </si>
  <si>
    <t>Action</t>
  </si>
  <si>
    <t>Description</t>
  </si>
  <si>
    <t>Action 2</t>
  </si>
  <si>
    <t>Action 3</t>
  </si>
  <si>
    <t>Action 4</t>
  </si>
  <si>
    <t>€/kWh</t>
  </si>
  <si>
    <t>Estimated kWh saved per year</t>
  </si>
  <si>
    <t>e.g. 200kWh/sqm</t>
  </si>
  <si>
    <t>Carry out an economic analysis for each EPIA and prioritise those to be implemented</t>
  </si>
  <si>
    <t>Hotel</t>
  </si>
  <si>
    <t>Office</t>
  </si>
  <si>
    <t>Restaurant/public house</t>
  </si>
  <si>
    <t>Retail</t>
  </si>
  <si>
    <t>Warehouse and storage</t>
  </si>
  <si>
    <t>Education</t>
  </si>
  <si>
    <t>Healthcare</t>
  </si>
  <si>
    <t>Sub-Sector</t>
  </si>
  <si>
    <t>Non-Energy Mining</t>
  </si>
  <si>
    <t>Food &amp; beverages (and tobacco products)</t>
  </si>
  <si>
    <t>Textiles and textile products</t>
  </si>
  <si>
    <t>Wood and wood products</t>
  </si>
  <si>
    <t>Pulp, paper, publishing and printing</t>
  </si>
  <si>
    <t>Chemicals &amp; man-made fibres</t>
  </si>
  <si>
    <t>Rubber and plastic products</t>
  </si>
  <si>
    <t>Other non-metallic mineral products</t>
  </si>
  <si>
    <t>Basic metals and fabricated metal products</t>
  </si>
  <si>
    <t>Electrical and optical equipment</t>
  </si>
  <si>
    <t>Machinery and equipment n.e.c.</t>
  </si>
  <si>
    <t>Transport equipment manufacture</t>
  </si>
  <si>
    <t>Other manufacturing</t>
  </si>
  <si>
    <t>Crop and animal production, hunting and related service activities</t>
  </si>
  <si>
    <t>Forestry and logging</t>
  </si>
  <si>
    <t>Fishing and aquaculture</t>
  </si>
  <si>
    <t>What is the MWh difference that you expect?</t>
  </si>
  <si>
    <t>e.g. kWh/sqm</t>
  </si>
  <si>
    <t>e.g. 2000 sqm</t>
  </si>
  <si>
    <t>e.g. 400 MWh/sqm/yr</t>
  </si>
  <si>
    <t>What is the source of your benchmark data?</t>
  </si>
  <si>
    <t>ELIGIBILE BUILDING / STRUCTURE(S)</t>
  </si>
  <si>
    <t>Baseline Heat Energy Performance - Consumption</t>
  </si>
  <si>
    <t>Electric</t>
  </si>
  <si>
    <t>Will the applicant be supported by an obligated party?</t>
  </si>
  <si>
    <t>If yes, which one?</t>
  </si>
  <si>
    <t xml:space="preserve">Answer only if you selected NO for question 15 above, what are the purpose that each opening serves? </t>
  </si>
  <si>
    <t>7A</t>
  </si>
  <si>
    <t>7B</t>
  </si>
  <si>
    <t>7C</t>
  </si>
  <si>
    <t>11A</t>
  </si>
  <si>
    <t>11B</t>
  </si>
  <si>
    <t>11C</t>
  </si>
  <si>
    <t>If other, please describe</t>
  </si>
  <si>
    <t>How much heat was produced for each type (MWhs)?</t>
  </si>
  <si>
    <t>Provide the heat consumption per specified unit.</t>
  </si>
  <si>
    <t>If other, please specify:</t>
  </si>
  <si>
    <t>Signature</t>
  </si>
  <si>
    <t>Heat output capacity</t>
  </si>
  <si>
    <t>Sod Peat</t>
  </si>
  <si>
    <t>Peat Briquettes</t>
  </si>
  <si>
    <t>BioDiesel - Please contact us</t>
  </si>
  <si>
    <t>Other</t>
  </si>
  <si>
    <t>EVALUATION OF ENERGY COMSUMPTION</t>
  </si>
  <si>
    <t>Your total projected baseline consumption (MWh/yr):</t>
  </si>
  <si>
    <t>EVALUATION OF ENERGY MANAGEMENT</t>
  </si>
  <si>
    <t>Energy Improvement Plan</t>
  </si>
  <si>
    <t>EVALUATION OF ENERGY USES</t>
  </si>
  <si>
    <t>Remaining</t>
  </si>
  <si>
    <t>CIBSE Guide F &amp; CIBSE TM46 have example of benchmarks from various industries</t>
  </si>
  <si>
    <t>Main</t>
  </si>
  <si>
    <t xml:space="preserve">
SSRH - Support Scheme Renewable Heat
Technical Submission Form 
VERSION 1 TARIFF ONLY</t>
  </si>
  <si>
    <t>Age</t>
  </si>
  <si>
    <t>Estimated ROI in years and months</t>
  </si>
  <si>
    <t xml:space="preserve">What method of heat energy calculation did you use to get your total fuel consumption attributed to eligible heat? </t>
  </si>
  <si>
    <t>Select how the heat generated by your Installation will be used from the dropdown menu. All three options can be applicable.</t>
  </si>
  <si>
    <t>Fuel type</t>
  </si>
  <si>
    <t>List your Energy Performance Improvement Actions (EPIA)</t>
  </si>
  <si>
    <t>Estimate the proposed energy savings as a result of your planned EPIA</t>
  </si>
  <si>
    <t>Enter your annual quantity of KPI</t>
  </si>
  <si>
    <t>Total calculated heat benchmark (MWh/yr)</t>
  </si>
  <si>
    <t xml:space="preserve"> ,being a duly authorised signatory on behalf of the Nominated Project Contact hereby certify that, to the best of my knowledge, information and belief, the information provided on this Technical Submission Form is true, accurate, complete and not misleading in anyway.</t>
  </si>
  <si>
    <t>I, [insert name of declarant], being a duly authorised signatory on behalf of the Nominated Project Contact hereby certify that, to the best of my knowledge, information and belief, the information provided on this Technical Submission Form is true, accurate, complete and not misleading in anyway.</t>
  </si>
  <si>
    <t>23C</t>
  </si>
  <si>
    <t xml:space="preserve">In the absence of SSRH support what alternative heating solution would (or could) be implemented?   </t>
  </si>
  <si>
    <t>2. The duly completed Technical Submission Form must be uploaded via Share Point with the required documentation within 10 working days of receiving your unique application reference number. This Share Point folder will be provided to the applicant after submission of the online Application Form. It is good practice to save these documents with the applicants name and the application reference number in the file name.</t>
  </si>
  <si>
    <r>
      <t xml:space="preserve">Provide one of the following documents to confirm that the Building is non-domestic: (1) planning permission issued by a local authority; or (2) rate receipts from the Local County or Town Council </t>
    </r>
    <r>
      <rPr>
        <i/>
        <sz val="11"/>
        <color theme="1"/>
        <rFont val="Calibri"/>
        <family val="2"/>
        <scheme val="minor"/>
      </rPr>
      <t>(or any other document which provides proof of the non-domestic status of the building to the satisfaction of SEAI)</t>
    </r>
  </si>
  <si>
    <t>Please provide a site map for the proposed project site. Please ensure that the location of the equipment, meters and associated Buildings/structures to be heated are included and labelled accordingly.</t>
  </si>
  <si>
    <t>Please provide a design report by a Competent Person. The report should include the thermal demand profile and heat source sizing/capacity along with the thermal design criteria and associated assumptions made. Also include a quarterly consumption breakdown using your best estimates.</t>
  </si>
  <si>
    <t>What is the area of the associated Building/structure in meters squared, that will benefit from the Eligible Heat?</t>
  </si>
  <si>
    <t>If you are not replacing an existing heat source, is this a new Building (under construction or yet to be constructed)?</t>
  </si>
  <si>
    <t>Do you intend to supply heat to more than one associated Building/structure?</t>
  </si>
  <si>
    <t>If NO,  please provide a brief description of the associated Building/structure, for example (Office Building).</t>
  </si>
  <si>
    <t xml:space="preserve">If YES, Please provide a description of the associated Building/structures in which the heat will be used. </t>
  </si>
  <si>
    <t xml:space="preserve">Is the associated Building/structure fully enclosed on all sides? </t>
  </si>
  <si>
    <t>If the associated Building/structure(s) are not fully enclosed please describe the temporary or permanent openings in each associated Building/structure.</t>
  </si>
  <si>
    <r>
      <t>Are you replacing an existing fossil fuel heat source with the proposed</t>
    </r>
    <r>
      <rPr>
        <sz val="11"/>
        <rFont val="Calibri"/>
        <family val="2"/>
        <scheme val="minor"/>
      </rPr>
      <t xml:space="preserve"> heat generating equipment</t>
    </r>
    <r>
      <rPr>
        <sz val="11"/>
        <color theme="1"/>
        <rFont val="Calibri"/>
        <family val="2"/>
        <scheme val="minor"/>
      </rPr>
      <t xml:space="preserve">?    </t>
    </r>
  </si>
  <si>
    <r>
      <t xml:space="preserve">Are you planning to install </t>
    </r>
    <r>
      <rPr>
        <sz val="11"/>
        <rFont val="Calibri"/>
        <family val="2"/>
        <scheme val="minor"/>
      </rPr>
      <t>or retain</t>
    </r>
    <r>
      <rPr>
        <sz val="11"/>
        <color theme="1"/>
        <rFont val="Calibri"/>
        <family val="2"/>
        <scheme val="minor"/>
      </rPr>
      <t xml:space="preserve"> any back up or parallel heat source in connection to the proposed heat generating equipment with overall integrated heat control?</t>
    </r>
  </si>
  <si>
    <t>Amount of fuel in tonnes</t>
  </si>
  <si>
    <t>Caloric value for the selected fuel (MJ/Tonne)</t>
  </si>
  <si>
    <t>Total caloric value used (MJ)</t>
  </si>
  <si>
    <t>Total MWh used (ie Baseline Heat Energy Performance for previous year)</t>
  </si>
  <si>
    <t>Your future baseline consumption (MWh/yr):</t>
  </si>
  <si>
    <t>Demonstrate that you have access to the necessary expertise to design the energy management plan? (Did you use an energy efficiency professional or in-house expertise?)</t>
  </si>
  <si>
    <t>Total calculated eligible heat in MWh per year</t>
  </si>
  <si>
    <t>Describe your key performance indicator (KPI)</t>
  </si>
  <si>
    <t>Enter unit of measure</t>
  </si>
  <si>
    <t>Unique/novel enterprise?</t>
  </si>
  <si>
    <t xml:space="preserve">Please upload a copy of this document to the Share Point folder that was provided to you. </t>
  </si>
  <si>
    <t>Gross efficiency (%)</t>
  </si>
  <si>
    <t>Estimated implementation cost (Euro)</t>
  </si>
  <si>
    <t>If Other - please describe</t>
  </si>
  <si>
    <t>Sub-sector</t>
  </si>
  <si>
    <t>e.g.: msq, units produced, litres of water, etc.</t>
  </si>
  <si>
    <t xml:space="preserve">You have previously stated that the associated Building/structure is not a new build and it did not have an existing fossil fuel heating system installed. 
Please explain why the Eligible Installation is needed and what it will be used for?          
</t>
  </si>
  <si>
    <t>Enter the gross efficiency or the system efficiency of your Eligible Installation as a percentage.</t>
  </si>
  <si>
    <t>Are you are installing the Eligible Installation in a new or existing Building?</t>
  </si>
  <si>
    <t xml:space="preserve">What type of associated Building/structure(s) will benefit from the heat generated by the proposed Eligible Installation?  </t>
  </si>
  <si>
    <t>If YES, please provide the make, gross efficiency, model, age, heat output capacity and fuel type below.</t>
  </si>
  <si>
    <t xml:space="preserve">If YES, please include the make, gross efficiency, model, age, capacity and fuel types of the existing heating source. </t>
  </si>
  <si>
    <t>May 2019</t>
  </si>
  <si>
    <t>Applicant Name:</t>
  </si>
  <si>
    <t>Application Reference #:</t>
  </si>
  <si>
    <t xml:space="preserve">Please provide schematic diagrams for the proposed Eligible Installation (including the proposed heat generating equipment and any additional heat sources, heat emitters, circulating pumps, and metering equipment).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</si>
</sst>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2]\ * #,##0.00_-;\-[$€-2]\ * #,##0.00_-;_-[$€-2]\ * &quot;-&quot;??_-;_-@_-"/>
    <numFmt numFmtId="165" formatCode="_-* #,##0_-;\-* #,##0_-;_-* &quot;-&quot;??_-;_-@_-"/>
    <numFmt numFmtId="166" formatCode="0.0"/>
    <numFmt numFmtId="167" formatCode="0.000"/>
  </numFmts>
  <fonts count="23" x14ac:knownFonts="1">
    <font>
      <sz val="11"/>
      <color theme="1"/>
      <name val="Calibri"/>
      <family val="2"/>
      <scheme val="minor"/>
    </font>
    <font>
      <b/>
      <sz val="11"/>
      <color theme="1"/>
      <name val="Calibri"/>
      <family val="2"/>
      <scheme val="minor"/>
    </font>
    <font>
      <sz val="11"/>
      <color rgb="FFFF0000"/>
      <name val="Calibri"/>
      <family val="2"/>
      <scheme val="minor"/>
    </font>
    <font>
      <sz val="11"/>
      <color theme="1"/>
      <name val="Calibri"/>
      <family val="2"/>
      <scheme val="minor"/>
    </font>
    <font>
      <sz val="12"/>
      <name val="Calibri"/>
      <family val="2"/>
      <scheme val="minor"/>
    </font>
    <font>
      <sz val="11"/>
      <name val="Calibri"/>
      <family val="2"/>
      <scheme val="minor"/>
    </font>
    <font>
      <u/>
      <sz val="11"/>
      <color theme="10"/>
      <name val="Calibri"/>
      <family val="2"/>
      <scheme val="minor"/>
    </font>
    <font>
      <i/>
      <sz val="11"/>
      <color rgb="FF7F7F7F"/>
      <name val="Calibri"/>
      <family val="2"/>
      <scheme val="minor"/>
    </font>
    <font>
      <sz val="11"/>
      <color rgb="FF2C2C2C"/>
      <name val="Calibri"/>
      <family val="2"/>
      <scheme val="minor"/>
    </font>
    <font>
      <sz val="11"/>
      <color rgb="FF2C2C2C"/>
      <name val="Calibri"/>
      <family val="2"/>
      <scheme val="minor"/>
    </font>
    <font>
      <b/>
      <sz val="11"/>
      <name val="Calibri"/>
      <family val="2"/>
      <scheme val="minor"/>
    </font>
    <font>
      <i/>
      <sz val="11"/>
      <color theme="1"/>
      <name val="Calibri"/>
      <family val="2"/>
      <scheme val="minor"/>
    </font>
    <font>
      <i/>
      <sz val="11"/>
      <name val="Calibri"/>
      <family val="2"/>
      <scheme val="minor"/>
    </font>
    <font>
      <sz val="9"/>
      <color indexed="81"/>
      <name val="Tahoma"/>
      <family val="2"/>
    </font>
    <font>
      <b/>
      <sz val="9"/>
      <color indexed="81"/>
      <name val="Tahoma"/>
      <family val="2"/>
    </font>
    <font>
      <i/>
      <sz val="11"/>
      <color theme="0" tint="-0.34998626667073579"/>
      <name val="Calibri"/>
      <family val="2"/>
      <scheme val="minor"/>
    </font>
    <font>
      <sz val="11"/>
      <name val="Blackadder ITC"/>
      <family val="5"/>
    </font>
    <font>
      <sz val="11"/>
      <name val="Brush Script MT"/>
      <family val="4"/>
    </font>
    <font>
      <b/>
      <sz val="11"/>
      <color rgb="FFFF0000"/>
      <name val="Calibri"/>
      <family val="2"/>
      <scheme val="minor"/>
    </font>
    <font>
      <i/>
      <sz val="11"/>
      <color theme="2" tint="-0.499984740745262"/>
      <name val="Calibri"/>
      <family val="2"/>
      <scheme val="minor"/>
    </font>
    <font>
      <sz val="10"/>
      <color theme="1"/>
      <name val="Calibri"/>
      <family val="2"/>
      <scheme val="minor"/>
    </font>
    <font>
      <sz val="14"/>
      <color theme="1"/>
      <name val="Calibri"/>
      <family val="2"/>
      <scheme val="minor"/>
    </font>
    <font>
      <b/>
      <sz val="12"/>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theme="0" tint="-0.14999847407452621"/>
      </patternFill>
    </fill>
    <fill>
      <patternFill patternType="solid">
        <fgColor theme="3" tint="0.59999389629810485"/>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9" fontId="3"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3" fillId="0" borderId="0" applyFont="0" applyFill="0" applyBorder="0" applyAlignment="0" applyProtection="0"/>
  </cellStyleXfs>
  <cellXfs count="412">
    <xf numFmtId="0" fontId="0" fillId="0" borderId="0" xfId="0"/>
    <xf numFmtId="0" fontId="0" fillId="0" borderId="0" xfId="0" applyFont="1"/>
    <xf numFmtId="0" fontId="0" fillId="0" borderId="0" xfId="0" applyFont="1" applyAlignment="1">
      <alignment vertical="top"/>
    </xf>
    <xf numFmtId="0" fontId="4" fillId="0" borderId="20" xfId="0" applyFont="1" applyBorder="1" applyAlignment="1">
      <alignment vertical="top" wrapText="1"/>
    </xf>
    <xf numFmtId="0" fontId="4" fillId="0" borderId="0" xfId="0" applyFont="1" applyBorder="1" applyAlignment="1">
      <alignment vertical="top" wrapText="1"/>
    </xf>
    <xf numFmtId="0" fontId="4" fillId="0" borderId="21" xfId="0" applyFont="1" applyBorder="1" applyAlignment="1">
      <alignment vertical="top" wrapText="1"/>
    </xf>
    <xf numFmtId="0" fontId="1" fillId="0" borderId="0" xfId="0" applyFont="1"/>
    <xf numFmtId="0" fontId="8" fillId="0" borderId="0" xfId="0" applyFont="1" applyAlignment="1">
      <alignment vertical="top" wrapText="1" indent="2"/>
    </xf>
    <xf numFmtId="3" fontId="8" fillId="0" borderId="0" xfId="0" applyNumberFormat="1" applyFont="1" applyAlignment="1">
      <alignment vertical="top" wrapText="1" indent="2"/>
    </xf>
    <xf numFmtId="0" fontId="8" fillId="0" borderId="0" xfId="0" applyFont="1" applyFill="1" applyAlignment="1">
      <alignment vertical="top" wrapText="1" indent="2"/>
    </xf>
    <xf numFmtId="0" fontId="9" fillId="0" borderId="0" xfId="0" applyFont="1" applyFill="1" applyAlignment="1">
      <alignment vertical="top" wrapText="1" indent="2"/>
    </xf>
    <xf numFmtId="3" fontId="9" fillId="0" borderId="0" xfId="0" applyNumberFormat="1" applyFont="1" applyFill="1" applyAlignment="1">
      <alignment vertical="top" wrapText="1" indent="2"/>
    </xf>
    <xf numFmtId="0" fontId="6" fillId="0" borderId="0" xfId="2"/>
    <xf numFmtId="0" fontId="8" fillId="4" borderId="46" xfId="0" applyFont="1" applyFill="1" applyBorder="1" applyAlignment="1">
      <alignment vertical="top" wrapText="1" indent="2"/>
    </xf>
    <xf numFmtId="0" fontId="8" fillId="4" borderId="47" xfId="0" applyFont="1" applyFill="1" applyBorder="1" applyAlignment="1">
      <alignment vertical="top" wrapText="1" indent="2"/>
    </xf>
    <xf numFmtId="3" fontId="8" fillId="4" borderId="48" xfId="0" applyNumberFormat="1" applyFont="1" applyFill="1" applyBorder="1" applyAlignment="1">
      <alignment vertical="top" wrapText="1" indent="2"/>
    </xf>
    <xf numFmtId="0" fontId="5" fillId="0" borderId="0" xfId="0" applyFont="1" applyAlignment="1">
      <alignment horizontal="left" wrapText="1" indent="2"/>
    </xf>
    <xf numFmtId="0" fontId="0" fillId="3" borderId="24" xfId="0" applyFill="1" applyBorder="1" applyAlignment="1">
      <alignment horizontal="center" vertical="center"/>
    </xf>
    <xf numFmtId="0" fontId="0" fillId="3" borderId="23" xfId="0" applyFill="1" applyBorder="1"/>
    <xf numFmtId="0" fontId="0" fillId="5" borderId="21" xfId="0" applyFill="1" applyBorder="1"/>
    <xf numFmtId="0" fontId="0" fillId="5" borderId="19" xfId="0" applyFill="1" applyBorder="1"/>
    <xf numFmtId="0" fontId="0" fillId="3" borderId="1" xfId="0" applyFont="1" applyFill="1" applyBorder="1" applyAlignment="1" applyProtection="1">
      <protection locked="0"/>
    </xf>
    <xf numFmtId="0" fontId="0" fillId="3" borderId="1" xfId="0" applyFont="1" applyFill="1" applyBorder="1" applyAlignment="1" applyProtection="1">
      <alignment wrapText="1"/>
      <protection locked="0"/>
    </xf>
    <xf numFmtId="0" fontId="0" fillId="0" borderId="0" xfId="0"/>
    <xf numFmtId="0" fontId="10" fillId="0" borderId="0" xfId="0" applyFont="1" applyFill="1" applyBorder="1" applyAlignment="1" applyProtection="1">
      <alignment vertical="center" wrapText="1"/>
    </xf>
    <xf numFmtId="0" fontId="0" fillId="0" borderId="0" xfId="0" applyBorder="1"/>
    <xf numFmtId="0" fontId="0" fillId="0" borderId="21" xfId="0" applyFont="1" applyFill="1" applyBorder="1" applyAlignment="1" applyProtection="1">
      <alignment horizontal="left"/>
    </xf>
    <xf numFmtId="0" fontId="0" fillId="0" borderId="21" xfId="0" applyFont="1" applyFill="1" applyBorder="1" applyAlignment="1" applyProtection="1"/>
    <xf numFmtId="0" fontId="1" fillId="0" borderId="21" xfId="0" applyFont="1" applyFill="1" applyBorder="1" applyAlignment="1" applyProtection="1">
      <alignment horizontal="left"/>
    </xf>
    <xf numFmtId="0" fontId="1" fillId="0" borderId="21" xfId="0" applyFont="1" applyFill="1" applyBorder="1" applyAlignment="1" applyProtection="1"/>
    <xf numFmtId="0" fontId="1" fillId="0" borderId="21" xfId="0" applyFont="1" applyBorder="1" applyAlignment="1" applyProtection="1">
      <alignment horizontal="left"/>
    </xf>
    <xf numFmtId="3" fontId="8" fillId="0" borderId="0" xfId="0" applyNumberFormat="1" applyFont="1" applyFill="1" applyAlignment="1">
      <alignment vertical="top" wrapText="1" indent="2"/>
    </xf>
    <xf numFmtId="0" fontId="0" fillId="0" borderId="21" xfId="0" applyFont="1" applyFill="1" applyBorder="1" applyAlignment="1" applyProtection="1">
      <alignment horizontal="center" wrapText="1"/>
    </xf>
    <xf numFmtId="0" fontId="0" fillId="0" borderId="0" xfId="0" applyFont="1" applyFill="1" applyBorder="1" applyAlignment="1" applyProtection="1">
      <alignment horizontal="center" wrapText="1"/>
    </xf>
    <xf numFmtId="0" fontId="0" fillId="0" borderId="21" xfId="0" applyFont="1" applyBorder="1" applyAlignment="1" applyProtection="1">
      <alignment horizontal="left"/>
    </xf>
    <xf numFmtId="9" fontId="0" fillId="3" borderId="1" xfId="1" applyFont="1" applyFill="1" applyBorder="1" applyAlignment="1" applyProtection="1">
      <alignment vertical="top" wrapText="1"/>
      <protection locked="0"/>
    </xf>
    <xf numFmtId="9" fontId="0" fillId="3" borderId="45" xfId="1" applyFont="1" applyFill="1" applyBorder="1" applyAlignment="1" applyProtection="1">
      <alignment vertical="top" wrapText="1"/>
      <protection locked="0"/>
    </xf>
    <xf numFmtId="0" fontId="0" fillId="0" borderId="0" xfId="0" applyFill="1" applyBorder="1"/>
    <xf numFmtId="0" fontId="5" fillId="0" borderId="0" xfId="0" applyFont="1" applyFill="1" applyBorder="1" applyAlignment="1" applyProtection="1">
      <alignment vertical="top" wrapText="1"/>
    </xf>
    <xf numFmtId="0" fontId="5" fillId="0" borderId="11" xfId="0" applyFont="1" applyFill="1" applyBorder="1" applyAlignment="1" applyProtection="1">
      <alignment vertical="top" wrapText="1"/>
    </xf>
    <xf numFmtId="0" fontId="5" fillId="0" borderId="0" xfId="0" applyFont="1" applyFill="1" applyBorder="1" applyAlignment="1" applyProtection="1">
      <alignment vertical="center" wrapText="1"/>
    </xf>
    <xf numFmtId="0" fontId="1" fillId="0" borderId="0" xfId="0" applyFont="1" applyBorder="1" applyAlignment="1" applyProtection="1">
      <alignment horizontal="left" vertical="top"/>
    </xf>
    <xf numFmtId="0" fontId="11" fillId="0" borderId="11" xfId="0" applyFont="1" applyBorder="1" applyAlignment="1" applyProtection="1">
      <alignment horizontal="left" vertical="top"/>
    </xf>
    <xf numFmtId="0" fontId="1" fillId="0" borderId="8" xfId="0" applyFont="1" applyBorder="1" applyAlignment="1" applyProtection="1">
      <alignment horizontal="left" vertical="top"/>
    </xf>
    <xf numFmtId="43" fontId="0" fillId="3" borderId="1" xfId="4" applyFont="1" applyFill="1" applyBorder="1" applyAlignment="1" applyProtection="1">
      <alignment vertical="top" wrapText="1"/>
      <protection locked="0"/>
    </xf>
    <xf numFmtId="166" fontId="0" fillId="3" borderId="3" xfId="4" applyNumberFormat="1" applyFont="1" applyFill="1" applyBorder="1" applyAlignment="1" applyProtection="1">
      <alignment vertical="top" wrapText="1"/>
      <protection locked="0"/>
    </xf>
    <xf numFmtId="0" fontId="1" fillId="0" borderId="11" xfId="0" applyFont="1" applyBorder="1" applyAlignment="1" applyProtection="1">
      <alignment horizontal="left"/>
    </xf>
    <xf numFmtId="0" fontId="1" fillId="0" borderId="0" xfId="0" applyFont="1" applyBorder="1" applyAlignment="1" applyProtection="1"/>
    <xf numFmtId="0" fontId="0" fillId="0" borderId="0" xfId="0" applyFont="1" applyFill="1" applyBorder="1" applyAlignment="1" applyProtection="1">
      <alignment wrapText="1"/>
    </xf>
    <xf numFmtId="0" fontId="0" fillId="2" borderId="41" xfId="0" applyFont="1" applyFill="1" applyBorder="1" applyAlignment="1" applyProtection="1">
      <alignment wrapText="1"/>
    </xf>
    <xf numFmtId="0" fontId="0" fillId="2" borderId="1" xfId="0" applyFont="1" applyFill="1" applyBorder="1" applyAlignment="1" applyProtection="1">
      <alignment wrapText="1"/>
    </xf>
    <xf numFmtId="0" fontId="0" fillId="2" borderId="0" xfId="0" applyFont="1" applyFill="1" applyBorder="1" applyAlignment="1" applyProtection="1"/>
    <xf numFmtId="0" fontId="0" fillId="2" borderId="21" xfId="0" applyFont="1" applyFill="1" applyBorder="1" applyAlignment="1" applyProtection="1"/>
    <xf numFmtId="0" fontId="0" fillId="0" borderId="11" xfId="0" applyFont="1" applyBorder="1" applyAlignment="1" applyProtection="1">
      <alignment horizontal="left" vertical="center"/>
    </xf>
    <xf numFmtId="0" fontId="0" fillId="0" borderId="0" xfId="0" applyFont="1" applyBorder="1" applyAlignment="1" applyProtection="1">
      <alignment horizontal="left" vertical="center"/>
    </xf>
    <xf numFmtId="0" fontId="1" fillId="0" borderId="21" xfId="0" applyFont="1" applyBorder="1" applyAlignment="1" applyProtection="1"/>
    <xf numFmtId="0" fontId="1" fillId="0" borderId="11" xfId="0" applyFont="1" applyBorder="1" applyAlignment="1" applyProtection="1">
      <alignment horizontal="left" vertical="center"/>
    </xf>
    <xf numFmtId="0" fontId="1" fillId="0" borderId="50" xfId="0" applyFont="1" applyBorder="1" applyAlignment="1" applyProtection="1">
      <alignment horizontal="left"/>
    </xf>
    <xf numFmtId="0" fontId="1" fillId="0" borderId="18" xfId="0" applyFont="1" applyBorder="1" applyAlignment="1" applyProtection="1">
      <alignment horizontal="left"/>
    </xf>
    <xf numFmtId="0" fontId="1" fillId="0" borderId="19" xfId="0" applyFont="1" applyBorder="1" applyAlignment="1" applyProtection="1">
      <alignment horizontal="left"/>
    </xf>
    <xf numFmtId="0" fontId="11" fillId="0" borderId="21" xfId="0" applyFont="1" applyBorder="1" applyProtection="1"/>
    <xf numFmtId="0" fontId="11" fillId="0" borderId="14" xfId="0" applyFont="1" applyBorder="1" applyProtection="1"/>
    <xf numFmtId="0" fontId="1" fillId="0" borderId="9" xfId="0" applyFont="1" applyBorder="1" applyAlignment="1" applyProtection="1">
      <alignment horizontal="left" vertical="top"/>
    </xf>
    <xf numFmtId="0" fontId="1" fillId="0" borderId="16" xfId="0" applyFont="1" applyBorder="1" applyAlignment="1" applyProtection="1">
      <alignment horizontal="left" vertical="top"/>
    </xf>
    <xf numFmtId="0" fontId="1" fillId="0" borderId="21" xfId="0" applyFont="1" applyBorder="1" applyAlignment="1" applyProtection="1">
      <alignment horizontal="left" vertical="top"/>
    </xf>
    <xf numFmtId="0" fontId="1" fillId="0" borderId="11" xfId="0" applyFont="1" applyBorder="1" applyAlignment="1" applyProtection="1">
      <alignment horizontal="left" vertical="top"/>
    </xf>
    <xf numFmtId="0" fontId="1" fillId="0" borderId="1" xfId="0" applyFont="1" applyBorder="1" applyAlignment="1" applyProtection="1">
      <alignment horizontal="left" vertical="top"/>
    </xf>
    <xf numFmtId="0" fontId="1" fillId="0" borderId="5" xfId="0" applyFont="1" applyBorder="1" applyAlignment="1" applyProtection="1">
      <alignment horizontal="left" vertical="top"/>
    </xf>
    <xf numFmtId="0" fontId="1" fillId="0" borderId="7" xfId="0" applyFont="1" applyBorder="1" applyAlignment="1" applyProtection="1">
      <alignment horizontal="left" vertical="top"/>
    </xf>
    <xf numFmtId="0" fontId="1" fillId="0" borderId="14" xfId="0" applyFont="1" applyBorder="1" applyAlignment="1" applyProtection="1">
      <alignment horizontal="left" vertical="top"/>
    </xf>
    <xf numFmtId="0" fontId="2" fillId="0" borderId="8" xfId="0" applyFont="1" applyFill="1" applyBorder="1" applyAlignment="1" applyProtection="1">
      <alignment vertical="top" wrapText="1"/>
    </xf>
    <xf numFmtId="0" fontId="2" fillId="0" borderId="9" xfId="0" applyFont="1" applyFill="1" applyBorder="1" applyAlignment="1" applyProtection="1">
      <alignment vertical="top" wrapText="1"/>
    </xf>
    <xf numFmtId="0" fontId="2" fillId="0" borderId="16" xfId="0" applyFont="1" applyFill="1" applyBorder="1" applyAlignment="1" applyProtection="1">
      <alignment vertical="top" wrapText="1"/>
    </xf>
    <xf numFmtId="0" fontId="2" fillId="0" borderId="0" xfId="0" applyFont="1" applyFill="1" applyBorder="1" applyAlignment="1" applyProtection="1">
      <alignment vertical="top" wrapText="1"/>
    </xf>
    <xf numFmtId="0" fontId="2" fillId="0" borderId="21" xfId="0" applyFont="1" applyFill="1" applyBorder="1" applyAlignment="1" applyProtection="1">
      <alignment vertical="top" wrapText="1"/>
    </xf>
    <xf numFmtId="0" fontId="2" fillId="0" borderId="11" xfId="0" applyFont="1" applyFill="1" applyBorder="1" applyAlignment="1" applyProtection="1">
      <alignment vertical="top" wrapText="1"/>
    </xf>
    <xf numFmtId="0" fontId="5" fillId="0" borderId="21" xfId="0" applyFont="1" applyFill="1" applyBorder="1" applyAlignment="1" applyProtection="1">
      <alignment vertical="top" wrapText="1"/>
    </xf>
    <xf numFmtId="0" fontId="1" fillId="0" borderId="0" xfId="0" applyFont="1" applyBorder="1" applyProtection="1"/>
    <xf numFmtId="14" fontId="5" fillId="0" borderId="0" xfId="0" applyNumberFormat="1" applyFont="1" applyFill="1" applyBorder="1" applyAlignment="1" applyProtection="1">
      <alignment horizontal="center" vertical="top" wrapText="1"/>
    </xf>
    <xf numFmtId="0" fontId="0" fillId="0" borderId="11" xfId="0" applyFont="1" applyBorder="1" applyAlignment="1" applyProtection="1">
      <alignment horizontal="left"/>
    </xf>
    <xf numFmtId="0" fontId="0" fillId="0" borderId="0" xfId="0" applyFont="1" applyBorder="1" applyAlignment="1" applyProtection="1">
      <alignment horizontal="left"/>
    </xf>
    <xf numFmtId="0" fontId="0" fillId="0" borderId="11"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5" fillId="0" borderId="11"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1" fillId="0" borderId="0" xfId="0" applyFont="1" applyBorder="1" applyAlignment="1" applyProtection="1">
      <alignment horizontal="left"/>
    </xf>
    <xf numFmtId="0" fontId="0" fillId="0" borderId="34" xfId="0" applyFont="1" applyBorder="1" applyAlignment="1" applyProtection="1">
      <alignment horizontal="center" vertical="top" wrapText="1"/>
    </xf>
    <xf numFmtId="0" fontId="0" fillId="0" borderId="28" xfId="0" applyFont="1" applyBorder="1" applyAlignment="1" applyProtection="1">
      <alignment horizontal="center" vertical="top" wrapText="1"/>
    </xf>
    <xf numFmtId="0" fontId="0" fillId="0" borderId="8" xfId="0" applyFont="1" applyBorder="1" applyAlignment="1" applyProtection="1">
      <alignment horizontal="left" vertical="top" wrapText="1"/>
    </xf>
    <xf numFmtId="0" fontId="0" fillId="0" borderId="9" xfId="0" applyFont="1" applyBorder="1" applyAlignment="1" applyProtection="1">
      <alignment horizontal="left" vertical="top" wrapText="1"/>
    </xf>
    <xf numFmtId="0" fontId="0" fillId="0" borderId="0" xfId="0" applyFont="1" applyBorder="1" applyAlignment="1" applyProtection="1">
      <alignment horizontal="left" vertical="top"/>
    </xf>
    <xf numFmtId="0" fontId="5" fillId="0" borderId="4" xfId="0" applyFont="1" applyFill="1" applyBorder="1" applyAlignment="1" applyProtection="1">
      <alignment horizontal="left" vertical="top" wrapText="1"/>
    </xf>
    <xf numFmtId="14" fontId="5" fillId="0" borderId="4" xfId="0" applyNumberFormat="1" applyFont="1" applyFill="1" applyBorder="1" applyAlignment="1" applyProtection="1">
      <alignment horizontal="center" vertical="top" wrapText="1"/>
    </xf>
    <xf numFmtId="0" fontId="5" fillId="0" borderId="4" xfId="0" applyFont="1" applyFill="1" applyBorder="1" applyAlignment="1" applyProtection="1">
      <alignment vertical="top" wrapText="1"/>
    </xf>
    <xf numFmtId="0" fontId="5" fillId="0" borderId="36" xfId="0" applyFont="1" applyFill="1" applyBorder="1" applyAlignment="1" applyProtection="1">
      <alignment vertical="top" wrapText="1"/>
    </xf>
    <xf numFmtId="0" fontId="0" fillId="0" borderId="0" xfId="0" applyFont="1" applyProtection="1"/>
    <xf numFmtId="0" fontId="0" fillId="0" borderId="0" xfId="0" applyFont="1" applyAlignment="1" applyProtection="1">
      <alignment horizontal="center"/>
    </xf>
    <xf numFmtId="0" fontId="0" fillId="0" borderId="0" xfId="0" applyFont="1" applyAlignment="1" applyProtection="1">
      <alignment horizontal="left"/>
    </xf>
    <xf numFmtId="0" fontId="0" fillId="0" borderId="27" xfId="0" applyFont="1" applyBorder="1" applyAlignment="1" applyProtection="1">
      <alignment horizontal="center"/>
    </xf>
    <xf numFmtId="0" fontId="0" fillId="0" borderId="29" xfId="0" applyFont="1" applyBorder="1" applyAlignment="1" applyProtection="1">
      <alignment horizontal="center" vertical="top" wrapText="1"/>
    </xf>
    <xf numFmtId="0" fontId="0" fillId="0" borderId="10" xfId="0" applyFont="1" applyBorder="1" applyAlignment="1" applyProtection="1">
      <alignment horizontal="left" vertical="top" wrapText="1"/>
    </xf>
    <xf numFmtId="0" fontId="0" fillId="0" borderId="9" xfId="0" applyFont="1" applyFill="1" applyBorder="1" applyAlignment="1" applyProtection="1">
      <alignment horizontal="center" vertical="center" wrapText="1"/>
    </xf>
    <xf numFmtId="0" fontId="0" fillId="0" borderId="16" xfId="0" applyFont="1" applyFill="1" applyBorder="1" applyAlignment="1" applyProtection="1">
      <alignment horizontal="center" vertical="center" wrapText="1"/>
    </xf>
    <xf numFmtId="0" fontId="0" fillId="0" borderId="12" xfId="0" applyFont="1" applyBorder="1" applyAlignment="1" applyProtection="1">
      <alignment horizontal="left" vertical="top" wrapText="1"/>
    </xf>
    <xf numFmtId="0" fontId="0" fillId="0" borderId="0" xfId="0" applyFont="1" applyFill="1" applyBorder="1" applyAlignment="1" applyProtection="1">
      <alignment horizontal="center" vertical="center" wrapText="1"/>
    </xf>
    <xf numFmtId="0" fontId="0" fillId="0" borderId="21" xfId="0" applyFont="1" applyFill="1" applyBorder="1" applyAlignment="1" applyProtection="1">
      <alignment horizontal="center" vertical="center" wrapText="1"/>
    </xf>
    <xf numFmtId="0" fontId="0" fillId="0" borderId="5" xfId="0" applyFont="1" applyBorder="1" applyAlignment="1" applyProtection="1">
      <alignment horizontal="left" vertical="top" wrapText="1"/>
    </xf>
    <xf numFmtId="0" fontId="0" fillId="0" borderId="7" xfId="0" applyFont="1" applyBorder="1" applyAlignment="1" applyProtection="1">
      <alignment horizontal="left" vertical="top" wrapText="1"/>
    </xf>
    <xf numFmtId="0" fontId="0" fillId="0" borderId="6" xfId="0" applyFont="1" applyBorder="1" applyAlignment="1" applyProtection="1">
      <alignment horizontal="left" vertical="top" wrapText="1"/>
    </xf>
    <xf numFmtId="0" fontId="0" fillId="0" borderId="7" xfId="0" applyFont="1" applyFill="1" applyBorder="1" applyAlignment="1" applyProtection="1">
      <alignment horizontal="center" vertical="center" wrapText="1"/>
    </xf>
    <xf numFmtId="0" fontId="0" fillId="0" borderId="14" xfId="0" applyFont="1" applyFill="1" applyBorder="1" applyAlignment="1" applyProtection="1">
      <alignment horizontal="center" vertical="center" wrapText="1"/>
    </xf>
    <xf numFmtId="0" fontId="0" fillId="0" borderId="27" xfId="0" applyFont="1" applyBorder="1" applyAlignment="1" applyProtection="1">
      <alignment horizontal="center" vertical="top" wrapText="1"/>
    </xf>
    <xf numFmtId="0" fontId="0" fillId="0" borderId="1" xfId="0" applyFont="1" applyBorder="1" applyAlignment="1" applyProtection="1">
      <alignment horizontal="center" vertical="center" wrapText="1"/>
    </xf>
    <xf numFmtId="0" fontId="0" fillId="3" borderId="1" xfId="0" applyFont="1" applyFill="1" applyBorder="1" applyAlignment="1" applyProtection="1">
      <alignment vertical="top" wrapText="1"/>
      <protection locked="0"/>
    </xf>
    <xf numFmtId="0" fontId="0" fillId="0" borderId="1" xfId="0" applyFont="1" applyBorder="1" applyAlignment="1" applyProtection="1">
      <alignment horizontal="center" vertical="top" wrapText="1"/>
    </xf>
    <xf numFmtId="0" fontId="0" fillId="3" borderId="45" xfId="0" applyFont="1" applyFill="1" applyBorder="1" applyAlignment="1" applyProtection="1">
      <alignment vertical="top" wrapText="1"/>
      <protection locked="0"/>
    </xf>
    <xf numFmtId="0" fontId="0" fillId="0" borderId="20" xfId="0" applyFont="1" applyBorder="1" applyAlignment="1" applyProtection="1">
      <alignment horizontal="center"/>
    </xf>
    <xf numFmtId="0" fontId="0" fillId="0" borderId="35" xfId="0" applyFont="1" applyBorder="1" applyAlignment="1" applyProtection="1">
      <alignment horizontal="center"/>
    </xf>
    <xf numFmtId="0" fontId="0" fillId="0" borderId="49" xfId="0" applyFont="1" applyBorder="1" applyAlignment="1" applyProtection="1">
      <alignment horizontal="center" vertical="top"/>
    </xf>
    <xf numFmtId="0" fontId="0" fillId="0" borderId="33" xfId="0" applyFont="1" applyBorder="1" applyAlignment="1" applyProtection="1">
      <alignment horizontal="center"/>
    </xf>
    <xf numFmtId="0" fontId="11" fillId="0" borderId="21" xfId="0" applyFont="1" applyBorder="1" applyAlignment="1" applyProtection="1">
      <alignment horizontal="left"/>
    </xf>
    <xf numFmtId="165" fontId="0" fillId="3" borderId="1" xfId="4" applyNumberFormat="1" applyFont="1" applyFill="1" applyBorder="1" applyAlignment="1" applyProtection="1">
      <protection locked="0"/>
    </xf>
    <xf numFmtId="0" fontId="0" fillId="0" borderId="0" xfId="0" applyFont="1" applyAlignment="1" applyProtection="1">
      <alignment horizontal="right" wrapText="1"/>
    </xf>
    <xf numFmtId="165" fontId="0" fillId="3" borderId="41" xfId="4" applyNumberFormat="1" applyFont="1" applyFill="1" applyBorder="1" applyAlignment="1" applyProtection="1">
      <protection locked="0"/>
    </xf>
    <xf numFmtId="165" fontId="0" fillId="2" borderId="1" xfId="4" applyNumberFormat="1" applyFont="1" applyFill="1" applyBorder="1" applyAlignment="1" applyProtection="1"/>
    <xf numFmtId="165" fontId="0" fillId="2" borderId="41" xfId="4" applyNumberFormat="1" applyFont="1" applyFill="1" applyBorder="1" applyAlignment="1" applyProtection="1"/>
    <xf numFmtId="0" fontId="0" fillId="0" borderId="0" xfId="0" applyFont="1" applyAlignment="1" applyProtection="1">
      <alignment vertical="center"/>
    </xf>
    <xf numFmtId="0" fontId="1" fillId="0" borderId="0" xfId="0" applyFont="1" applyBorder="1" applyAlignment="1" applyProtection="1">
      <alignment horizontal="center"/>
    </xf>
    <xf numFmtId="0" fontId="0" fillId="0" borderId="17" xfId="0" applyFont="1" applyBorder="1" applyAlignment="1" applyProtection="1">
      <alignment horizontal="center"/>
    </xf>
    <xf numFmtId="0" fontId="0" fillId="0" borderId="42" xfId="0" applyFont="1" applyBorder="1" applyAlignment="1" applyProtection="1">
      <alignment horizontal="center"/>
    </xf>
    <xf numFmtId="0" fontId="0" fillId="0" borderId="44" xfId="0" applyFont="1" applyBorder="1" applyAlignment="1" applyProtection="1">
      <alignment horizontal="center"/>
    </xf>
    <xf numFmtId="0" fontId="0" fillId="0" borderId="13" xfId="0" applyFont="1" applyBorder="1" applyAlignment="1" applyProtection="1">
      <alignment horizontal="center"/>
    </xf>
    <xf numFmtId="0" fontId="0" fillId="0" borderId="4" xfId="0" applyFont="1" applyBorder="1" applyAlignment="1" applyProtection="1">
      <alignment vertical="top"/>
    </xf>
    <xf numFmtId="0" fontId="0" fillId="0" borderId="15" xfId="0" applyFont="1" applyBorder="1" applyAlignment="1" applyProtection="1">
      <alignment horizontal="center"/>
    </xf>
    <xf numFmtId="0" fontId="0" fillId="0" borderId="8" xfId="0" applyFont="1" applyBorder="1" applyAlignment="1" applyProtection="1">
      <alignment horizontal="left" vertical="top"/>
    </xf>
    <xf numFmtId="0" fontId="0" fillId="0" borderId="9" xfId="0" applyFont="1" applyBorder="1" applyAlignment="1" applyProtection="1">
      <alignment horizontal="left" vertical="top"/>
    </xf>
    <xf numFmtId="0" fontId="0" fillId="0" borderId="21" xfId="0" applyFont="1" applyBorder="1" applyAlignment="1" applyProtection="1">
      <alignment horizontal="left" vertical="top"/>
    </xf>
    <xf numFmtId="0" fontId="19" fillId="0" borderId="11" xfId="0" applyFont="1" applyBorder="1" applyProtection="1"/>
    <xf numFmtId="0" fontId="19" fillId="0" borderId="0" xfId="0" applyFont="1" applyBorder="1" applyProtection="1"/>
    <xf numFmtId="0" fontId="19" fillId="0" borderId="5" xfId="0" applyFont="1" applyBorder="1" applyProtection="1"/>
    <xf numFmtId="0" fontId="19" fillId="0" borderId="7" xfId="0" applyFont="1" applyBorder="1" applyProtection="1"/>
    <xf numFmtId="0" fontId="1" fillId="0" borderId="1" xfId="0" applyFont="1" applyFill="1" applyBorder="1" applyAlignment="1" applyProtection="1">
      <alignment horizontal="center" vertical="center" wrapText="1"/>
    </xf>
    <xf numFmtId="0" fontId="1" fillId="0" borderId="1" xfId="0" applyFont="1" applyFill="1" applyBorder="1" applyAlignment="1" applyProtection="1">
      <alignment vertical="center" wrapText="1"/>
    </xf>
    <xf numFmtId="0" fontId="1" fillId="0" borderId="41" xfId="0" applyFont="1" applyFill="1" applyBorder="1" applyAlignment="1" applyProtection="1">
      <alignment horizontal="center" vertical="center" wrapText="1"/>
    </xf>
    <xf numFmtId="0" fontId="1" fillId="0" borderId="1" xfId="0" applyFont="1" applyFill="1" applyBorder="1" applyAlignment="1" applyProtection="1">
      <alignment vertical="top" wrapText="1"/>
    </xf>
    <xf numFmtId="2" fontId="0" fillId="0" borderId="41" xfId="0" applyNumberFormat="1" applyFont="1" applyFill="1" applyBorder="1" applyAlignment="1" applyProtection="1">
      <alignment vertical="top" wrapText="1"/>
    </xf>
    <xf numFmtId="3" fontId="0" fillId="3" borderId="1" xfId="0" applyNumberFormat="1" applyFont="1" applyFill="1" applyBorder="1" applyAlignment="1" applyProtection="1">
      <alignment vertical="top" wrapText="1"/>
      <protection locked="0"/>
    </xf>
    <xf numFmtId="166" fontId="0" fillId="3" borderId="3" xfId="0" applyNumberFormat="1" applyFont="1" applyFill="1" applyBorder="1" applyAlignment="1" applyProtection="1">
      <alignment vertical="top" wrapText="1"/>
      <protection locked="0"/>
    </xf>
    <xf numFmtId="0" fontId="0" fillId="0" borderId="5" xfId="0" applyFont="1" applyFill="1" applyBorder="1" applyAlignment="1" applyProtection="1">
      <alignment vertical="top" wrapText="1"/>
    </xf>
    <xf numFmtId="0" fontId="0" fillId="0" borderId="7" xfId="0" applyFont="1" applyFill="1" applyBorder="1" applyAlignment="1" applyProtection="1">
      <alignment vertical="top" wrapText="1"/>
    </xf>
    <xf numFmtId="0" fontId="0" fillId="0" borderId="14" xfId="0" applyFont="1" applyFill="1" applyBorder="1" applyAlignment="1" applyProtection="1">
      <alignment vertical="top" wrapText="1"/>
    </xf>
    <xf numFmtId="0" fontId="0" fillId="0" borderId="49" xfId="0" applyFont="1" applyBorder="1" applyAlignment="1" applyProtection="1">
      <alignment horizontal="center"/>
    </xf>
    <xf numFmtId="43" fontId="0" fillId="3" borderId="1" xfId="4" applyNumberFormat="1" applyFont="1" applyFill="1" applyBorder="1" applyAlignment="1" applyProtection="1">
      <alignment horizontal="left" vertical="top"/>
      <protection locked="0"/>
    </xf>
    <xf numFmtId="165" fontId="0" fillId="3" borderId="1" xfId="4" applyNumberFormat="1" applyFont="1" applyFill="1" applyBorder="1" applyAlignment="1" applyProtection="1">
      <alignment horizontal="left" vertical="top"/>
      <protection locked="0"/>
    </xf>
    <xf numFmtId="0" fontId="0" fillId="0" borderId="0" xfId="0" applyFont="1" applyBorder="1" applyProtection="1"/>
    <xf numFmtId="0" fontId="0" fillId="0" borderId="0" xfId="0" applyFont="1" applyAlignment="1" applyProtection="1">
      <alignment wrapText="1"/>
    </xf>
    <xf numFmtId="0" fontId="7" fillId="0" borderId="26" xfId="3" applyFont="1" applyFill="1" applyBorder="1" applyAlignment="1" applyProtection="1">
      <alignment horizontal="center" vertical="center" wrapText="1"/>
    </xf>
    <xf numFmtId="0" fontId="7" fillId="0" borderId="21" xfId="3" applyFont="1" applyFill="1" applyBorder="1" applyAlignment="1" applyProtection="1">
      <alignment vertical="top" wrapText="1"/>
    </xf>
    <xf numFmtId="0" fontId="7" fillId="0" borderId="26" xfId="3" applyFont="1" applyFill="1" applyBorder="1" applyAlignment="1" applyProtection="1">
      <alignment horizontal="center" vertical="top" wrapText="1"/>
    </xf>
    <xf numFmtId="0" fontId="0" fillId="0" borderId="34" xfId="0" applyFont="1" applyFill="1" applyBorder="1" applyAlignment="1" applyProtection="1">
      <alignment horizontal="center" vertical="top" wrapText="1"/>
    </xf>
    <xf numFmtId="0" fontId="0" fillId="0" borderId="0" xfId="0" applyFont="1" applyFill="1" applyProtection="1"/>
    <xf numFmtId="0" fontId="0" fillId="0" borderId="20" xfId="0" applyFont="1" applyFill="1" applyBorder="1" applyAlignment="1" applyProtection="1">
      <alignment horizontal="center" vertical="top" wrapText="1"/>
    </xf>
    <xf numFmtId="0" fontId="18" fillId="0" borderId="20" xfId="0" applyFont="1" applyBorder="1" applyAlignment="1" applyProtection="1">
      <alignment horizontal="center" vertical="center" wrapText="1"/>
    </xf>
    <xf numFmtId="0" fontId="18" fillId="0" borderId="0" xfId="0" applyFont="1" applyBorder="1" applyAlignment="1" applyProtection="1">
      <alignment vertical="center" wrapText="1"/>
    </xf>
    <xf numFmtId="0" fontId="18" fillId="0" borderId="21" xfId="0" applyFont="1" applyBorder="1" applyAlignment="1" applyProtection="1">
      <alignment vertical="center" wrapText="1"/>
    </xf>
    <xf numFmtId="0" fontId="0" fillId="0" borderId="21" xfId="0" applyFont="1" applyBorder="1" applyProtection="1"/>
    <xf numFmtId="0" fontId="0" fillId="0" borderId="18" xfId="0" applyFont="1" applyBorder="1" applyProtection="1"/>
    <xf numFmtId="0" fontId="0" fillId="0" borderId="19" xfId="0" applyFont="1" applyBorder="1" applyProtection="1"/>
    <xf numFmtId="0" fontId="0" fillId="0" borderId="0" xfId="0" applyFont="1" applyBorder="1" applyAlignment="1" applyProtection="1">
      <alignment horizontal="center"/>
    </xf>
    <xf numFmtId="0" fontId="0" fillId="0" borderId="28" xfId="0" applyFont="1" applyBorder="1" applyAlignment="1" applyProtection="1">
      <alignment horizontal="center" vertical="top" wrapText="1"/>
    </xf>
    <xf numFmtId="167" fontId="1" fillId="2" borderId="1" xfId="0" applyNumberFormat="1" applyFont="1" applyFill="1" applyBorder="1" applyAlignment="1" applyProtection="1"/>
    <xf numFmtId="167" fontId="1" fillId="2" borderId="41" xfId="0" applyNumberFormat="1" applyFont="1" applyFill="1" applyBorder="1" applyAlignment="1" applyProtection="1"/>
    <xf numFmtId="167" fontId="1" fillId="0" borderId="1" xfId="0" applyNumberFormat="1" applyFont="1" applyBorder="1" applyAlignment="1" applyProtection="1"/>
    <xf numFmtId="0" fontId="1" fillId="0" borderId="18" xfId="0" applyFont="1" applyBorder="1" applyAlignment="1" applyProtection="1">
      <alignment horizontal="left" vertical="top"/>
    </xf>
    <xf numFmtId="0" fontId="5" fillId="3" borderId="7" xfId="0" applyFont="1" applyFill="1" applyBorder="1" applyAlignment="1" applyProtection="1">
      <alignment horizontal="left" vertical="center"/>
      <protection locked="0"/>
    </xf>
    <xf numFmtId="0" fontId="10" fillId="0" borderId="24" xfId="0" applyFont="1" applyBorder="1" applyAlignment="1" applyProtection="1">
      <alignment horizontal="left" wrapText="1"/>
    </xf>
    <xf numFmtId="0" fontId="10" fillId="0" borderId="22" xfId="0" applyFont="1" applyBorder="1" applyAlignment="1" applyProtection="1">
      <alignment horizontal="left" wrapText="1"/>
    </xf>
    <xf numFmtId="0" fontId="10" fillId="0" borderId="23" xfId="0" applyFont="1" applyBorder="1" applyAlignment="1" applyProtection="1">
      <alignment horizontal="left" wrapText="1"/>
    </xf>
    <xf numFmtId="0" fontId="17" fillId="0" borderId="7" xfId="0" applyFont="1" applyFill="1" applyBorder="1" applyAlignment="1" applyProtection="1">
      <alignment horizontal="left" vertical="center"/>
    </xf>
    <xf numFmtId="0" fontId="5" fillId="0" borderId="7" xfId="0" applyFont="1" applyFill="1" applyBorder="1" applyAlignment="1" applyProtection="1">
      <alignment horizontal="left" vertical="center"/>
    </xf>
    <xf numFmtId="0" fontId="0" fillId="0" borderId="11" xfId="0" applyFont="1" applyBorder="1" applyAlignment="1" applyProtection="1">
      <alignment horizontal="left" vertical="top"/>
    </xf>
    <xf numFmtId="0" fontId="0" fillId="0" borderId="0" xfId="0" applyFont="1" applyBorder="1" applyAlignment="1" applyProtection="1">
      <alignment horizontal="left" vertical="top"/>
    </xf>
    <xf numFmtId="0" fontId="0" fillId="0" borderId="1" xfId="0" applyFont="1" applyBorder="1" applyAlignment="1" applyProtection="1">
      <alignment horizontal="right" vertical="top" wrapText="1"/>
    </xf>
    <xf numFmtId="0" fontId="0" fillId="0" borderId="1" xfId="0" applyFont="1" applyBorder="1" applyAlignment="1" applyProtection="1">
      <alignment horizontal="right" vertical="top"/>
    </xf>
    <xf numFmtId="0" fontId="5" fillId="0" borderId="20"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21" xfId="0" applyFont="1" applyBorder="1" applyAlignment="1" applyProtection="1">
      <alignment horizontal="left" vertical="top" wrapText="1"/>
    </xf>
    <xf numFmtId="0" fontId="5" fillId="3" borderId="7" xfId="0" applyFont="1" applyFill="1" applyBorder="1" applyAlignment="1" applyProtection="1">
      <alignment horizontal="left" vertical="center" wrapText="1"/>
      <protection locked="0"/>
    </xf>
    <xf numFmtId="14" fontId="5" fillId="3" borderId="7" xfId="0" applyNumberFormat="1" applyFont="1" applyFill="1" applyBorder="1" applyAlignment="1" applyProtection="1">
      <alignment horizontal="left" vertical="center" wrapText="1"/>
      <protection locked="0"/>
    </xf>
    <xf numFmtId="0" fontId="5" fillId="3" borderId="8" xfId="0" applyFont="1" applyFill="1" applyBorder="1" applyAlignment="1" applyProtection="1">
      <alignment horizontal="left" vertical="top" wrapText="1"/>
      <protection locked="0"/>
    </xf>
    <xf numFmtId="0" fontId="5" fillId="3" borderId="9" xfId="0" applyFont="1" applyFill="1" applyBorder="1" applyAlignment="1" applyProtection="1">
      <alignment horizontal="left" vertical="top" wrapText="1"/>
      <protection locked="0"/>
    </xf>
    <xf numFmtId="0" fontId="5" fillId="3" borderId="16" xfId="0" applyFont="1" applyFill="1" applyBorder="1" applyAlignment="1" applyProtection="1">
      <alignment horizontal="left" vertical="top" wrapText="1"/>
      <protection locked="0"/>
    </xf>
    <xf numFmtId="0" fontId="5" fillId="3" borderId="5" xfId="0" applyFont="1" applyFill="1" applyBorder="1" applyAlignment="1" applyProtection="1">
      <alignment horizontal="left" vertical="top" wrapText="1"/>
      <protection locked="0"/>
    </xf>
    <xf numFmtId="0" fontId="5" fillId="3" borderId="7" xfId="0" applyFont="1" applyFill="1" applyBorder="1" applyAlignment="1" applyProtection="1">
      <alignment horizontal="left" vertical="top" wrapText="1"/>
      <protection locked="0"/>
    </xf>
    <xf numFmtId="0" fontId="5" fillId="3" borderId="14" xfId="0" applyFont="1" applyFill="1" applyBorder="1" applyAlignment="1" applyProtection="1">
      <alignment horizontal="left" vertical="top" wrapText="1"/>
      <protection locked="0"/>
    </xf>
    <xf numFmtId="0" fontId="5" fillId="3" borderId="2"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14" fontId="5" fillId="3" borderId="2" xfId="0" applyNumberFormat="1" applyFont="1" applyFill="1" applyBorder="1" applyAlignment="1" applyProtection="1">
      <alignment horizontal="center" vertical="top" wrapText="1"/>
      <protection locked="0"/>
    </xf>
    <xf numFmtId="14" fontId="5" fillId="3" borderId="3" xfId="0" applyNumberFormat="1" applyFont="1" applyFill="1" applyBorder="1" applyAlignment="1" applyProtection="1">
      <alignment horizontal="center" vertical="top" wrapText="1"/>
      <protection locked="0"/>
    </xf>
    <xf numFmtId="0" fontId="5" fillId="0" borderId="11"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12" xfId="0" applyFont="1" applyFill="1" applyBorder="1" applyAlignment="1" applyProtection="1">
      <alignment horizontal="left" vertical="top" wrapText="1"/>
    </xf>
    <xf numFmtId="0" fontId="5" fillId="0" borderId="2" xfId="0" applyFont="1" applyFill="1" applyBorder="1" applyAlignment="1" applyProtection="1">
      <alignment horizontal="left" vertical="top" wrapText="1"/>
    </xf>
    <xf numFmtId="0" fontId="5" fillId="0" borderId="4" xfId="0" applyFont="1" applyFill="1" applyBorder="1" applyAlignment="1" applyProtection="1">
      <alignment horizontal="left" vertical="top" wrapText="1"/>
    </xf>
    <xf numFmtId="0" fontId="10" fillId="0" borderId="2"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0" fontId="5" fillId="3" borderId="11" xfId="0" applyFont="1" applyFill="1" applyBorder="1" applyAlignment="1" applyProtection="1">
      <alignment horizontal="left" vertical="top" wrapText="1"/>
      <protection locked="0"/>
    </xf>
    <xf numFmtId="0" fontId="5" fillId="3" borderId="0" xfId="0" applyFont="1" applyFill="1" applyBorder="1" applyAlignment="1" applyProtection="1">
      <alignment horizontal="left" vertical="top" wrapText="1"/>
      <protection locked="0"/>
    </xf>
    <xf numFmtId="0" fontId="5" fillId="3" borderId="21" xfId="0" applyFont="1" applyFill="1" applyBorder="1" applyAlignment="1" applyProtection="1">
      <alignment horizontal="left" vertical="top" wrapText="1"/>
      <protection locked="0"/>
    </xf>
    <xf numFmtId="0" fontId="5" fillId="3" borderId="50" xfId="0" applyFont="1" applyFill="1" applyBorder="1" applyAlignment="1" applyProtection="1">
      <alignment horizontal="left" vertical="top" wrapText="1"/>
      <protection locked="0"/>
    </xf>
    <xf numFmtId="0" fontId="5" fillId="3" borderId="18" xfId="0" applyFont="1" applyFill="1" applyBorder="1" applyAlignment="1" applyProtection="1">
      <alignment horizontal="left" vertical="top" wrapText="1"/>
      <protection locked="0"/>
    </xf>
    <xf numFmtId="0" fontId="5" fillId="3" borderId="19" xfId="0" applyFont="1" applyFill="1" applyBorder="1" applyAlignment="1" applyProtection="1">
      <alignment horizontal="left" vertical="top" wrapText="1"/>
      <protection locked="0"/>
    </xf>
    <xf numFmtId="0" fontId="0" fillId="0" borderId="2" xfId="0" applyFont="1" applyBorder="1" applyAlignment="1" applyProtection="1">
      <alignment horizontal="left" vertical="top"/>
    </xf>
    <xf numFmtId="0" fontId="0" fillId="0" borderId="4" xfId="0" applyFont="1" applyBorder="1" applyAlignment="1" applyProtection="1">
      <alignment horizontal="left" vertical="top"/>
    </xf>
    <xf numFmtId="0" fontId="0" fillId="0" borderId="36" xfId="0" applyFont="1" applyBorder="1" applyAlignment="1" applyProtection="1">
      <alignment horizontal="left" vertical="top"/>
    </xf>
    <xf numFmtId="0" fontId="0" fillId="0" borderId="34" xfId="0" applyFont="1" applyBorder="1" applyAlignment="1" applyProtection="1">
      <alignment horizontal="center"/>
    </xf>
    <xf numFmtId="0" fontId="0" fillId="0" borderId="29" xfId="0" applyFont="1" applyBorder="1" applyAlignment="1" applyProtection="1">
      <alignment horizontal="center"/>
    </xf>
    <xf numFmtId="0" fontId="0" fillId="0" borderId="28" xfId="0" applyFont="1" applyBorder="1" applyAlignment="1" applyProtection="1">
      <alignment horizontal="center"/>
    </xf>
    <xf numFmtId="0" fontId="0" fillId="0" borderId="2" xfId="0" applyFont="1" applyBorder="1" applyAlignment="1" applyProtection="1">
      <alignment horizontal="left"/>
    </xf>
    <xf numFmtId="0" fontId="0" fillId="0" borderId="4" xfId="0" applyFont="1" applyBorder="1" applyAlignment="1" applyProtection="1">
      <alignment horizontal="left"/>
    </xf>
    <xf numFmtId="0" fontId="0" fillId="0" borderId="3" xfId="0" applyFont="1" applyBorder="1" applyAlignment="1" applyProtection="1">
      <alignment horizontal="left"/>
    </xf>
    <xf numFmtId="0" fontId="0" fillId="0" borderId="34" xfId="0" applyFont="1" applyBorder="1" applyAlignment="1" applyProtection="1">
      <alignment horizontal="center" vertical="top"/>
    </xf>
    <xf numFmtId="0" fontId="0" fillId="0" borderId="29" xfId="0" applyFont="1" applyBorder="1" applyAlignment="1" applyProtection="1">
      <alignment horizontal="center" vertical="top"/>
    </xf>
    <xf numFmtId="0" fontId="0" fillId="0" borderId="28" xfId="0" applyFont="1" applyBorder="1" applyAlignment="1" applyProtection="1">
      <alignment horizontal="center" vertical="top"/>
    </xf>
    <xf numFmtId="164" fontId="0" fillId="3" borderId="8" xfId="0" applyNumberFormat="1" applyFont="1" applyFill="1" applyBorder="1" applyAlignment="1" applyProtection="1">
      <alignment horizontal="center" vertical="top" wrapText="1"/>
      <protection locked="0"/>
    </xf>
    <xf numFmtId="164" fontId="0" fillId="3" borderId="16" xfId="0" applyNumberFormat="1" applyFont="1" applyFill="1" applyBorder="1" applyAlignment="1" applyProtection="1">
      <alignment horizontal="center" vertical="top" wrapText="1"/>
      <protection locked="0"/>
    </xf>
    <xf numFmtId="164" fontId="0" fillId="3" borderId="5" xfId="0" applyNumberFormat="1" applyFont="1" applyFill="1" applyBorder="1" applyAlignment="1" applyProtection="1">
      <alignment horizontal="center" vertical="top" wrapText="1"/>
      <protection locked="0"/>
    </xf>
    <xf numFmtId="164" fontId="0" fillId="3" borderId="14" xfId="0" applyNumberFormat="1" applyFont="1" applyFill="1" applyBorder="1" applyAlignment="1" applyProtection="1">
      <alignment horizontal="center" vertical="top" wrapText="1"/>
      <protection locked="0"/>
    </xf>
    <xf numFmtId="0" fontId="0" fillId="0" borderId="38" xfId="0" applyFont="1" applyFill="1" applyBorder="1" applyAlignment="1" applyProtection="1">
      <alignment horizontal="center" vertical="top" wrapText="1"/>
    </xf>
    <xf numFmtId="0" fontId="0" fillId="0" borderId="40" xfId="0" applyFont="1" applyFill="1" applyBorder="1" applyAlignment="1" applyProtection="1">
      <alignment horizontal="center" vertical="top" wrapText="1"/>
    </xf>
    <xf numFmtId="0" fontId="0" fillId="0" borderId="37" xfId="0" applyFont="1" applyFill="1" applyBorder="1" applyAlignment="1" applyProtection="1">
      <alignment horizontal="center" vertical="top" wrapText="1"/>
    </xf>
    <xf numFmtId="0" fontId="0" fillId="0" borderId="8" xfId="0" applyFont="1" applyBorder="1" applyAlignment="1" applyProtection="1">
      <alignment horizontal="left" vertical="top" wrapText="1"/>
    </xf>
    <xf numFmtId="0" fontId="0" fillId="0" borderId="9" xfId="0" applyFont="1" applyBorder="1" applyAlignment="1" applyProtection="1">
      <alignment horizontal="left" vertical="top" wrapText="1"/>
    </xf>
    <xf numFmtId="0" fontId="0" fillId="0" borderId="16" xfId="0" applyFont="1" applyBorder="1" applyAlignment="1" applyProtection="1">
      <alignment horizontal="left" vertical="top" wrapText="1"/>
    </xf>
    <xf numFmtId="0" fontId="19" fillId="0" borderId="11" xfId="0" applyFont="1" applyBorder="1" applyAlignment="1" applyProtection="1">
      <alignment horizontal="left" wrapText="1"/>
    </xf>
    <xf numFmtId="0" fontId="19" fillId="0" borderId="0" xfId="0" applyFont="1" applyBorder="1" applyAlignment="1" applyProtection="1">
      <alignment horizontal="left" wrapText="1"/>
    </xf>
    <xf numFmtId="0" fontId="0" fillId="0" borderId="15" xfId="0" applyFont="1" applyBorder="1" applyAlignment="1" applyProtection="1">
      <alignment horizontal="center"/>
    </xf>
    <xf numFmtId="0" fontId="0" fillId="0" borderId="20" xfId="0" applyFont="1" applyBorder="1" applyAlignment="1" applyProtection="1">
      <alignment horizontal="center"/>
    </xf>
    <xf numFmtId="0" fontId="0" fillId="0" borderId="15" xfId="0" applyFont="1" applyBorder="1" applyAlignment="1" applyProtection="1">
      <alignment horizontal="center" vertical="top"/>
    </xf>
    <xf numFmtId="0" fontId="0" fillId="0" borderId="20" xfId="0" applyFont="1" applyBorder="1" applyAlignment="1" applyProtection="1">
      <alignment horizontal="center" vertical="top"/>
    </xf>
    <xf numFmtId="0" fontId="0" fillId="0" borderId="13" xfId="0" applyFont="1" applyBorder="1" applyAlignment="1" applyProtection="1">
      <alignment horizontal="center"/>
    </xf>
    <xf numFmtId="0" fontId="0" fillId="0" borderId="11"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21" xfId="0" applyFont="1" applyBorder="1" applyAlignment="1" applyProtection="1">
      <alignment horizontal="left" vertical="top" wrapText="1"/>
    </xf>
    <xf numFmtId="0" fontId="20" fillId="0" borderId="44" xfId="0" applyFont="1" applyBorder="1" applyAlignment="1" applyProtection="1">
      <alignment horizontal="center" vertical="top" wrapText="1"/>
    </xf>
    <xf numFmtId="0" fontId="20" fillId="0" borderId="27" xfId="0" applyFont="1" applyBorder="1" applyAlignment="1" applyProtection="1">
      <alignment horizontal="center" vertical="top" wrapText="1"/>
    </xf>
    <xf numFmtId="0" fontId="0" fillId="0" borderId="25" xfId="0" applyFont="1" applyBorder="1" applyAlignment="1" applyProtection="1">
      <alignment horizontal="center" vertical="top"/>
    </xf>
    <xf numFmtId="0" fontId="0" fillId="0" borderId="22" xfId="0" applyFont="1" applyBorder="1" applyAlignment="1" applyProtection="1">
      <alignment horizontal="center" vertical="top"/>
    </xf>
    <xf numFmtId="0" fontId="0" fillId="0" borderId="23" xfId="0" applyFont="1" applyBorder="1" applyAlignment="1" applyProtection="1">
      <alignment horizontal="center" vertical="top"/>
    </xf>
    <xf numFmtId="0" fontId="0" fillId="0" borderId="5" xfId="0" applyFont="1" applyBorder="1" applyAlignment="1" applyProtection="1">
      <alignment horizontal="center" vertical="top"/>
    </xf>
    <xf numFmtId="0" fontId="0" fillId="0" borderId="7" xfId="0" applyFont="1" applyBorder="1" applyAlignment="1" applyProtection="1">
      <alignment horizontal="center" vertical="top"/>
    </xf>
    <xf numFmtId="0" fontId="0" fillId="0" borderId="14" xfId="0" applyFont="1" applyBorder="1" applyAlignment="1" applyProtection="1">
      <alignment horizontal="center" vertical="top"/>
    </xf>
    <xf numFmtId="0" fontId="0" fillId="3" borderId="8" xfId="0" applyFont="1" applyFill="1" applyBorder="1" applyAlignment="1" applyProtection="1">
      <alignment horizontal="left" vertical="top" wrapText="1"/>
      <protection locked="0"/>
    </xf>
    <xf numFmtId="0" fontId="0" fillId="3" borderId="9" xfId="0" applyFont="1" applyFill="1" applyBorder="1" applyAlignment="1" applyProtection="1">
      <alignment horizontal="left" vertical="top" wrapText="1"/>
      <protection locked="0"/>
    </xf>
    <xf numFmtId="0" fontId="0" fillId="3" borderId="16" xfId="0" applyFont="1" applyFill="1" applyBorder="1" applyAlignment="1" applyProtection="1">
      <alignment horizontal="left" vertical="top" wrapText="1"/>
      <protection locked="0"/>
    </xf>
    <xf numFmtId="0" fontId="0" fillId="3" borderId="11" xfId="0" applyFont="1" applyFill="1" applyBorder="1" applyAlignment="1" applyProtection="1">
      <alignment horizontal="left" vertical="top" wrapText="1"/>
      <protection locked="0"/>
    </xf>
    <xf numFmtId="0" fontId="0" fillId="3" borderId="0" xfId="0" applyFont="1" applyFill="1" applyBorder="1" applyAlignment="1" applyProtection="1">
      <alignment horizontal="left" vertical="top" wrapText="1"/>
      <protection locked="0"/>
    </xf>
    <xf numFmtId="0" fontId="0" fillId="3" borderId="21" xfId="0" applyFont="1" applyFill="1" applyBorder="1" applyAlignment="1" applyProtection="1">
      <alignment horizontal="left" vertical="top" wrapText="1"/>
      <protection locked="0"/>
    </xf>
    <xf numFmtId="0" fontId="0" fillId="3" borderId="5" xfId="0" applyFont="1" applyFill="1" applyBorder="1" applyAlignment="1" applyProtection="1">
      <alignment horizontal="left" vertical="top" wrapText="1"/>
      <protection locked="0"/>
    </xf>
    <xf numFmtId="0" fontId="0" fillId="3" borderId="7" xfId="0" applyFont="1" applyFill="1" applyBorder="1" applyAlignment="1" applyProtection="1">
      <alignment horizontal="left" vertical="top" wrapText="1"/>
      <protection locked="0"/>
    </xf>
    <xf numFmtId="0" fontId="0" fillId="3" borderId="14" xfId="0" applyFont="1" applyFill="1" applyBorder="1" applyAlignment="1" applyProtection="1">
      <alignment horizontal="left" vertical="top" wrapText="1"/>
      <protection locked="0"/>
    </xf>
    <xf numFmtId="0" fontId="16" fillId="0" borderId="7" xfId="0" applyFont="1" applyFill="1" applyBorder="1" applyAlignment="1" applyProtection="1">
      <alignment horizontal="left" vertical="center"/>
    </xf>
    <xf numFmtId="0" fontId="0" fillId="0" borderId="1" xfId="0" applyFont="1" applyFill="1" applyBorder="1" applyAlignment="1" applyProtection="1">
      <alignment horizontal="center" vertical="center" wrapText="1"/>
    </xf>
    <xf numFmtId="0" fontId="0" fillId="0" borderId="41"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wrapText="1"/>
    </xf>
    <xf numFmtId="0" fontId="0" fillId="0" borderId="16" xfId="0" applyFont="1" applyFill="1" applyBorder="1" applyAlignment="1" applyProtection="1">
      <alignment horizontal="center" vertical="center" wrapText="1"/>
    </xf>
    <xf numFmtId="0" fontId="0" fillId="0" borderId="11" xfId="0" applyFont="1" applyFill="1" applyBorder="1" applyAlignment="1" applyProtection="1">
      <alignment horizontal="center" vertical="center" wrapText="1"/>
    </xf>
    <xf numFmtId="0" fontId="0" fillId="0" borderId="21" xfId="0" applyFont="1" applyFill="1" applyBorder="1" applyAlignment="1" applyProtection="1">
      <alignment horizontal="center" vertical="center" wrapText="1"/>
    </xf>
    <xf numFmtId="0" fontId="0" fillId="0" borderId="5" xfId="0" applyFont="1" applyFill="1" applyBorder="1" applyAlignment="1" applyProtection="1">
      <alignment horizontal="center" vertical="center" wrapText="1"/>
    </xf>
    <xf numFmtId="0" fontId="0" fillId="0" borderId="14" xfId="0" applyFont="1" applyFill="1" applyBorder="1" applyAlignment="1" applyProtection="1">
      <alignment horizontal="center" vertical="center" wrapText="1"/>
    </xf>
    <xf numFmtId="0" fontId="0" fillId="3" borderId="1" xfId="0" applyFont="1" applyFill="1" applyBorder="1" applyAlignment="1" applyProtection="1">
      <alignment horizontal="center" vertical="center" wrapText="1"/>
      <protection locked="0"/>
    </xf>
    <xf numFmtId="0" fontId="0" fillId="3" borderId="41" xfId="0" applyFont="1" applyFill="1" applyBorder="1" applyAlignment="1" applyProtection="1">
      <alignment horizontal="center" vertical="center" wrapText="1"/>
      <protection locked="0"/>
    </xf>
    <xf numFmtId="0" fontId="0" fillId="0" borderId="27" xfId="0" applyFont="1" applyBorder="1" applyAlignment="1" applyProtection="1">
      <alignment horizontal="center" vertical="top" wrapText="1"/>
    </xf>
    <xf numFmtId="0" fontId="0" fillId="3" borderId="1" xfId="0" applyFont="1" applyFill="1" applyBorder="1" applyAlignment="1" applyProtection="1">
      <alignment horizontal="center" vertical="center"/>
      <protection locked="0"/>
    </xf>
    <xf numFmtId="0" fontId="0" fillId="3" borderId="41" xfId="0" applyFont="1" applyFill="1" applyBorder="1" applyAlignment="1" applyProtection="1">
      <alignment horizontal="center" vertical="center"/>
      <protection locked="0"/>
    </xf>
    <xf numFmtId="0" fontId="0" fillId="0" borderId="34" xfId="0" applyFont="1" applyBorder="1" applyAlignment="1" applyProtection="1">
      <alignment horizontal="center" vertical="top" wrapText="1"/>
    </xf>
    <xf numFmtId="0" fontId="0" fillId="3" borderId="2" xfId="0" applyFont="1" applyFill="1" applyBorder="1" applyAlignment="1" applyProtection="1">
      <alignment horizontal="center"/>
      <protection locked="0"/>
    </xf>
    <xf numFmtId="0" fontId="0" fillId="3" borderId="36" xfId="0" applyFont="1" applyFill="1" applyBorder="1" applyAlignment="1" applyProtection="1">
      <alignment horizontal="center"/>
      <protection locked="0"/>
    </xf>
    <xf numFmtId="0" fontId="0" fillId="0" borderId="5" xfId="0" applyFont="1" applyBorder="1" applyAlignment="1" applyProtection="1">
      <alignment horizontal="left" vertical="top" wrapText="1"/>
    </xf>
    <xf numFmtId="0" fontId="0" fillId="0" borderId="7" xfId="0" applyFont="1" applyBorder="1" applyAlignment="1" applyProtection="1">
      <alignment horizontal="left" vertical="top" wrapText="1"/>
    </xf>
    <xf numFmtId="0" fontId="0" fillId="0" borderId="14" xfId="0" applyFont="1" applyBorder="1" applyAlignment="1" applyProtection="1">
      <alignment horizontal="left" vertical="top" wrapText="1"/>
    </xf>
    <xf numFmtId="0" fontId="1" fillId="0" borderId="2" xfId="0" applyFont="1" applyBorder="1" applyAlignment="1" applyProtection="1">
      <alignment horizontal="center" vertical="top"/>
    </xf>
    <xf numFmtId="0" fontId="1" fillId="0" borderId="4" xfId="0" applyFont="1" applyBorder="1" applyAlignment="1" applyProtection="1">
      <alignment horizontal="center" vertical="top"/>
    </xf>
    <xf numFmtId="0" fontId="1" fillId="0" borderId="36" xfId="0" applyFont="1" applyBorder="1" applyAlignment="1" applyProtection="1">
      <alignment horizontal="center" vertical="top"/>
    </xf>
    <xf numFmtId="0" fontId="0" fillId="0" borderId="25" xfId="0" applyFont="1" applyBorder="1" applyAlignment="1" applyProtection="1">
      <alignment horizontal="center" vertical="top" wrapText="1"/>
    </xf>
    <xf numFmtId="0" fontId="0" fillId="0" borderId="22" xfId="0" applyFont="1" applyBorder="1" applyAlignment="1" applyProtection="1">
      <alignment horizontal="center" vertical="top" wrapText="1"/>
    </xf>
    <xf numFmtId="0" fontId="0" fillId="0" borderId="23" xfId="0" applyFont="1" applyBorder="1" applyAlignment="1" applyProtection="1">
      <alignment horizontal="center" vertical="top" wrapText="1"/>
    </xf>
    <xf numFmtId="0" fontId="0" fillId="0" borderId="5" xfId="0" applyFont="1" applyBorder="1" applyAlignment="1" applyProtection="1">
      <alignment horizontal="center" vertical="top" wrapText="1"/>
    </xf>
    <xf numFmtId="0" fontId="0" fillId="0" borderId="7" xfId="0" applyFont="1" applyBorder="1" applyAlignment="1" applyProtection="1">
      <alignment horizontal="center" vertical="top" wrapText="1"/>
    </xf>
    <xf numFmtId="0" fontId="0" fillId="0" borderId="14" xfId="0" applyFont="1" applyBorder="1" applyAlignment="1" applyProtection="1">
      <alignment horizontal="center" vertical="top" wrapText="1"/>
    </xf>
    <xf numFmtId="0" fontId="0" fillId="3" borderId="1" xfId="0" applyFont="1" applyFill="1" applyBorder="1" applyAlignment="1" applyProtection="1">
      <alignment horizontal="left" vertical="top" wrapText="1"/>
      <protection locked="0"/>
    </xf>
    <xf numFmtId="0" fontId="0" fillId="0" borderId="29" xfId="0" applyFont="1" applyBorder="1" applyAlignment="1" applyProtection="1">
      <alignment horizontal="center" vertical="top" wrapText="1"/>
    </xf>
    <xf numFmtId="0" fontId="0" fillId="0" borderId="28" xfId="0" applyFont="1" applyBorder="1" applyAlignment="1" applyProtection="1">
      <alignment horizontal="center" vertical="top" wrapText="1"/>
    </xf>
    <xf numFmtId="0" fontId="0" fillId="0" borderId="8" xfId="0" applyFont="1" applyBorder="1" applyAlignment="1" applyProtection="1">
      <alignment horizontal="left" vertical="center" wrapText="1"/>
    </xf>
    <xf numFmtId="0" fontId="0" fillId="0" borderId="9" xfId="0" applyFont="1" applyBorder="1" applyAlignment="1" applyProtection="1">
      <alignment horizontal="left" vertical="center" wrapText="1"/>
    </xf>
    <xf numFmtId="0" fontId="0" fillId="0" borderId="10" xfId="0" applyFont="1" applyBorder="1" applyAlignment="1" applyProtection="1">
      <alignment horizontal="left" vertical="center" wrapText="1"/>
    </xf>
    <xf numFmtId="0" fontId="0" fillId="0" borderId="11"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0" borderId="12" xfId="0" applyFont="1" applyBorder="1" applyAlignment="1" applyProtection="1">
      <alignment horizontal="left" vertical="center" wrapText="1"/>
    </xf>
    <xf numFmtId="0" fontId="0" fillId="0" borderId="5" xfId="0" applyFont="1" applyBorder="1" applyAlignment="1" applyProtection="1">
      <alignment horizontal="left" vertical="center" wrapText="1"/>
    </xf>
    <xf numFmtId="0" fontId="0" fillId="0" borderId="7" xfId="0" applyFont="1" applyBorder="1" applyAlignment="1" applyProtection="1">
      <alignment horizontal="left" vertical="center" wrapText="1"/>
    </xf>
    <xf numFmtId="0" fontId="0" fillId="0" borderId="6" xfId="0" applyFont="1" applyBorder="1" applyAlignment="1" applyProtection="1">
      <alignment horizontal="left" vertical="center" wrapText="1"/>
    </xf>
    <xf numFmtId="0" fontId="0" fillId="3" borderId="1" xfId="0" applyFont="1" applyFill="1" applyBorder="1" applyAlignment="1" applyProtection="1">
      <alignment horizontal="center" vertical="top" wrapText="1"/>
      <protection locked="0"/>
    </xf>
    <xf numFmtId="0" fontId="0" fillId="3" borderId="41" xfId="0" applyFont="1" applyFill="1" applyBorder="1" applyAlignment="1" applyProtection="1">
      <alignment horizontal="center" vertical="top" wrapText="1"/>
      <protection locked="0"/>
    </xf>
    <xf numFmtId="0" fontId="0" fillId="0" borderId="1" xfId="0" applyFont="1" applyBorder="1" applyAlignment="1" applyProtection="1">
      <alignment horizontal="left" vertical="top" wrapText="1"/>
    </xf>
    <xf numFmtId="0" fontId="0" fillId="0" borderId="27" xfId="0" applyFont="1" applyBorder="1" applyAlignment="1" applyProtection="1">
      <alignment horizontal="center" vertical="top"/>
    </xf>
    <xf numFmtId="0" fontId="0" fillId="0" borderId="1" xfId="0" applyFont="1" applyBorder="1" applyAlignment="1" applyProtection="1">
      <alignment horizontal="center" vertical="center" wrapText="1"/>
    </xf>
    <xf numFmtId="0" fontId="1" fillId="2" borderId="38" xfId="0" applyFont="1" applyFill="1" applyBorder="1" applyAlignment="1" applyProtection="1">
      <alignment horizontal="center" vertical="top"/>
    </xf>
    <xf numFmtId="0" fontId="1" fillId="2" borderId="40" xfId="0" applyFont="1" applyFill="1" applyBorder="1" applyAlignment="1" applyProtection="1">
      <alignment horizontal="center" vertical="top"/>
    </xf>
    <xf numFmtId="0" fontId="1" fillId="2" borderId="39" xfId="0" applyFont="1" applyFill="1" applyBorder="1" applyAlignment="1" applyProtection="1">
      <alignment horizontal="center" vertical="top"/>
    </xf>
    <xf numFmtId="0" fontId="0" fillId="3" borderId="41" xfId="0" applyFont="1" applyFill="1" applyBorder="1" applyAlignment="1" applyProtection="1">
      <alignment horizontal="left" vertical="top" wrapText="1"/>
      <protection locked="0"/>
    </xf>
    <xf numFmtId="0" fontId="0" fillId="0" borderId="21" xfId="0" applyFont="1" applyFill="1" applyBorder="1" applyAlignment="1" applyProtection="1">
      <alignment horizontal="center" vertical="center"/>
    </xf>
    <xf numFmtId="167" fontId="1" fillId="0" borderId="51" xfId="0" applyNumberFormat="1" applyFont="1" applyBorder="1" applyAlignment="1" applyProtection="1">
      <alignment horizontal="center"/>
    </xf>
    <xf numFmtId="167" fontId="1" fillId="0" borderId="52" xfId="0" applyNumberFormat="1" applyFont="1" applyBorder="1" applyAlignment="1" applyProtection="1">
      <alignment horizontal="center"/>
    </xf>
    <xf numFmtId="0" fontId="0" fillId="0" borderId="11" xfId="0" applyFont="1" applyFill="1" applyBorder="1" applyAlignment="1" applyProtection="1">
      <alignment horizontal="left" vertical="top" wrapText="1"/>
    </xf>
    <xf numFmtId="0" fontId="0" fillId="0" borderId="0"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2" xfId="0" applyFont="1" applyBorder="1" applyAlignment="1" applyProtection="1">
      <alignment horizontal="center" vertical="top"/>
    </xf>
    <xf numFmtId="0" fontId="0" fillId="0" borderId="4" xfId="0" applyFont="1" applyBorder="1" applyAlignment="1" applyProtection="1">
      <alignment horizontal="center" vertical="top"/>
    </xf>
    <xf numFmtId="0" fontId="0" fillId="3" borderId="1" xfId="0" applyFont="1" applyFill="1" applyBorder="1" applyAlignment="1" applyProtection="1">
      <alignment horizontal="center" vertical="top"/>
      <protection locked="0"/>
    </xf>
    <xf numFmtId="0" fontId="0" fillId="3" borderId="41" xfId="0" applyFont="1" applyFill="1" applyBorder="1" applyAlignment="1" applyProtection="1">
      <alignment horizontal="center" vertical="top"/>
      <protection locked="0"/>
    </xf>
    <xf numFmtId="0" fontId="0" fillId="0" borderId="11" xfId="0" applyFont="1" applyBorder="1" applyAlignment="1" applyProtection="1">
      <alignment horizontal="left"/>
    </xf>
    <xf numFmtId="0" fontId="1" fillId="0" borderId="0" xfId="0" applyFont="1" applyBorder="1" applyAlignment="1" applyProtection="1">
      <alignment horizontal="left"/>
    </xf>
    <xf numFmtId="0" fontId="0" fillId="0" borderId="0" xfId="0" applyFont="1" applyBorder="1" applyAlignment="1" applyProtection="1">
      <alignment horizontal="left"/>
    </xf>
    <xf numFmtId="0" fontId="0" fillId="3" borderId="45" xfId="0" applyFont="1" applyFill="1" applyBorder="1" applyAlignment="1" applyProtection="1">
      <alignment horizontal="left" vertical="top" wrapText="1"/>
      <protection locked="0"/>
    </xf>
    <xf numFmtId="0" fontId="0" fillId="3" borderId="45" xfId="0" applyFont="1" applyFill="1" applyBorder="1" applyAlignment="1" applyProtection="1">
      <alignment horizontal="center" vertical="top" wrapText="1"/>
      <protection locked="0"/>
    </xf>
    <xf numFmtId="0" fontId="0" fillId="3" borderId="43" xfId="0" applyFont="1" applyFill="1" applyBorder="1" applyAlignment="1" applyProtection="1">
      <alignment horizontal="center" vertical="top" wrapText="1"/>
      <protection locked="0"/>
    </xf>
    <xf numFmtId="0" fontId="0" fillId="0" borderId="1" xfId="0" applyFont="1" applyFill="1" applyBorder="1" applyAlignment="1" applyProtection="1">
      <alignment horizontal="center" vertical="top" wrapText="1"/>
    </xf>
    <xf numFmtId="0" fontId="0" fillId="0" borderId="1" xfId="0" applyFont="1" applyFill="1" applyBorder="1" applyAlignment="1" applyProtection="1">
      <alignment horizontal="center"/>
    </xf>
    <xf numFmtId="0" fontId="0" fillId="0" borderId="1" xfId="0" applyFont="1" applyBorder="1" applyAlignment="1" applyProtection="1">
      <alignment horizontal="center" vertical="top" wrapText="1"/>
    </xf>
    <xf numFmtId="0" fontId="0" fillId="0" borderId="1" xfId="0" applyFont="1" applyBorder="1" applyAlignment="1" applyProtection="1">
      <alignment horizontal="left" vertical="center" wrapText="1"/>
    </xf>
    <xf numFmtId="0" fontId="0" fillId="0" borderId="41" xfId="0" applyFont="1" applyBorder="1" applyAlignment="1" applyProtection="1">
      <alignment horizontal="center" vertical="top" wrapText="1"/>
    </xf>
    <xf numFmtId="0" fontId="1" fillId="0" borderId="2" xfId="0" applyFont="1" applyBorder="1" applyAlignment="1" applyProtection="1">
      <alignment horizontal="center"/>
    </xf>
    <xf numFmtId="0" fontId="1" fillId="0" borderId="4" xfId="0" applyFont="1" applyBorder="1" applyAlignment="1" applyProtection="1">
      <alignment horizontal="center"/>
    </xf>
    <xf numFmtId="0" fontId="1" fillId="0" borderId="36" xfId="0" applyFont="1" applyBorder="1" applyAlignment="1" applyProtection="1">
      <alignment horizontal="center"/>
    </xf>
    <xf numFmtId="0" fontId="21" fillId="0" borderId="0" xfId="0" applyFont="1" applyAlignment="1" applyProtection="1">
      <alignment horizontal="center" vertical="center" wrapText="1"/>
    </xf>
    <xf numFmtId="0" fontId="21" fillId="0" borderId="0" xfId="0" applyFont="1" applyAlignment="1" applyProtection="1">
      <alignment horizontal="center" vertical="center"/>
    </xf>
    <xf numFmtId="0" fontId="22" fillId="0" borderId="0" xfId="0" applyFont="1" applyAlignment="1" applyProtection="1">
      <alignment horizontal="left" vertical="top" wrapText="1"/>
    </xf>
    <xf numFmtId="0" fontId="0" fillId="0" borderId="41" xfId="0" applyFont="1" applyBorder="1" applyAlignment="1" applyProtection="1">
      <alignment horizontal="center" vertical="center" wrapText="1"/>
    </xf>
    <xf numFmtId="17" fontId="0" fillId="0" borderId="0" xfId="0" quotePrefix="1" applyNumberFormat="1" applyFont="1" applyAlignment="1" applyProtection="1">
      <alignment horizontal="left" vertical="center"/>
    </xf>
    <xf numFmtId="0" fontId="5" fillId="0" borderId="2"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0" fillId="0" borderId="2" xfId="0" applyFont="1" applyFill="1" applyBorder="1" applyAlignment="1" applyProtection="1">
      <alignment horizontal="center" vertical="center" wrapText="1"/>
    </xf>
    <xf numFmtId="0" fontId="0" fillId="0" borderId="36" xfId="0" applyFont="1" applyFill="1" applyBorder="1" applyAlignment="1" applyProtection="1">
      <alignment horizontal="center" vertical="center" wrapText="1"/>
    </xf>
    <xf numFmtId="0" fontId="0" fillId="0" borderId="10" xfId="0" applyFont="1" applyBorder="1" applyAlignment="1" applyProtection="1">
      <alignment horizontal="left" vertical="top" wrapText="1"/>
    </xf>
    <xf numFmtId="0" fontId="0" fillId="0" borderId="6" xfId="0" applyFont="1" applyBorder="1" applyAlignment="1" applyProtection="1">
      <alignment horizontal="left" vertical="top" wrapText="1"/>
    </xf>
    <xf numFmtId="0" fontId="6" fillId="3" borderId="2" xfId="2" applyFont="1" applyFill="1" applyBorder="1" applyAlignment="1" applyProtection="1">
      <alignment horizontal="left" vertical="top" wrapText="1"/>
      <protection locked="0"/>
    </xf>
    <xf numFmtId="0" fontId="5" fillId="3" borderId="4" xfId="0" applyFont="1" applyFill="1" applyBorder="1" applyAlignment="1" applyProtection="1">
      <alignment horizontal="left" vertical="top" wrapText="1"/>
      <protection locked="0"/>
    </xf>
    <xf numFmtId="0" fontId="5" fillId="3" borderId="36" xfId="0" applyFont="1" applyFill="1" applyBorder="1" applyAlignment="1" applyProtection="1">
      <alignment horizontal="left" vertical="top" wrapText="1"/>
      <protection locked="0"/>
    </xf>
    <xf numFmtId="0" fontId="5" fillId="0" borderId="21" xfId="0" applyFont="1" applyFill="1" applyBorder="1" applyAlignment="1" applyProtection="1">
      <alignment horizontal="left" vertical="top" wrapText="1"/>
    </xf>
    <xf numFmtId="0" fontId="0" fillId="0" borderId="2" xfId="0" applyFont="1" applyFill="1" applyBorder="1" applyAlignment="1" applyProtection="1">
      <alignment horizontal="left" vertical="top"/>
    </xf>
    <xf numFmtId="0" fontId="0" fillId="0" borderId="4" xfId="0" applyFont="1" applyFill="1" applyBorder="1" applyAlignment="1" applyProtection="1">
      <alignment horizontal="left" vertical="top"/>
    </xf>
    <xf numFmtId="0" fontId="0" fillId="3" borderId="2" xfId="0" applyFont="1" applyFill="1" applyBorder="1" applyAlignment="1" applyProtection="1">
      <alignment horizontal="center" vertical="top"/>
      <protection locked="0"/>
    </xf>
    <xf numFmtId="0" fontId="0" fillId="3" borderId="36" xfId="0" applyFont="1" applyFill="1" applyBorder="1" applyAlignment="1" applyProtection="1">
      <alignment horizontal="center" vertical="top"/>
      <protection locked="0"/>
    </xf>
    <xf numFmtId="0" fontId="0" fillId="3" borderId="38" xfId="0" applyFont="1" applyFill="1" applyBorder="1" applyAlignment="1" applyProtection="1">
      <alignment horizontal="center" vertical="top" wrapText="1"/>
      <protection locked="0"/>
    </xf>
    <xf numFmtId="0" fontId="0" fillId="3" borderId="40" xfId="0" applyFont="1" applyFill="1" applyBorder="1" applyAlignment="1" applyProtection="1">
      <alignment horizontal="center" vertical="top" wrapText="1"/>
      <protection locked="0"/>
    </xf>
    <xf numFmtId="0" fontId="0" fillId="3" borderId="39" xfId="0" applyFont="1" applyFill="1" applyBorder="1" applyAlignment="1" applyProtection="1">
      <alignment horizontal="center" vertical="top" wrapText="1"/>
      <protection locked="0"/>
    </xf>
    <xf numFmtId="0" fontId="0" fillId="0" borderId="38" xfId="0" applyFont="1" applyFill="1" applyBorder="1" applyAlignment="1" applyProtection="1">
      <alignment horizontal="left" vertical="top" wrapText="1"/>
    </xf>
    <xf numFmtId="0" fontId="0" fillId="0" borderId="40" xfId="0" applyFont="1" applyFill="1" applyBorder="1" applyAlignment="1" applyProtection="1">
      <alignment horizontal="left" vertical="top" wrapText="1"/>
    </xf>
    <xf numFmtId="0" fontId="12" fillId="0" borderId="11"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7" fillId="0" borderId="26" xfId="3" applyFont="1" applyFill="1" applyBorder="1" applyAlignment="1" applyProtection="1">
      <alignment horizontal="center" vertical="top" wrapText="1"/>
    </xf>
    <xf numFmtId="0" fontId="5" fillId="3" borderId="8"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5" fillId="3" borderId="6"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top" wrapText="1"/>
      <protection locked="0"/>
    </xf>
    <xf numFmtId="0" fontId="5" fillId="3" borderId="3" xfId="0" applyFont="1" applyFill="1" applyBorder="1" applyAlignment="1" applyProtection="1">
      <alignment horizontal="center" vertical="top" wrapText="1"/>
      <protection locked="0"/>
    </xf>
    <xf numFmtId="0" fontId="11" fillId="0" borderId="11" xfId="0" applyFont="1" applyBorder="1" applyAlignment="1" applyProtection="1">
      <alignment horizontal="left" vertical="top" wrapText="1"/>
    </xf>
    <xf numFmtId="0" fontId="11" fillId="0" borderId="0" xfId="0" applyFont="1" applyBorder="1" applyAlignment="1" applyProtection="1">
      <alignment horizontal="left" vertical="top" wrapText="1"/>
    </xf>
    <xf numFmtId="0" fontId="11" fillId="0" borderId="21" xfId="0" applyFont="1" applyBorder="1" applyAlignment="1" applyProtection="1">
      <alignment horizontal="left" vertical="top" wrapText="1"/>
    </xf>
    <xf numFmtId="0" fontId="11" fillId="0" borderId="5" xfId="0" applyFont="1" applyBorder="1" applyAlignment="1" applyProtection="1">
      <alignment horizontal="left" vertical="top" wrapText="1"/>
    </xf>
    <xf numFmtId="0" fontId="11" fillId="0" borderId="7"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7" fillId="0" borderId="21" xfId="3" applyFont="1" applyFill="1" applyBorder="1" applyAlignment="1" applyProtection="1">
      <alignment horizontal="center" vertical="top" wrapText="1"/>
    </xf>
    <xf numFmtId="0" fontId="15" fillId="0" borderId="11" xfId="0" applyFont="1" applyFill="1" applyBorder="1" applyAlignment="1" applyProtection="1">
      <alignment horizontal="left" vertical="top" wrapText="1"/>
    </xf>
    <xf numFmtId="0" fontId="15" fillId="0" borderId="0" xfId="0" applyFont="1" applyFill="1" applyBorder="1" applyAlignment="1" applyProtection="1">
      <alignment horizontal="left" vertical="top" wrapText="1"/>
    </xf>
    <xf numFmtId="0" fontId="15" fillId="0" borderId="21" xfId="0" applyFont="1" applyFill="1" applyBorder="1" applyAlignment="1" applyProtection="1">
      <alignment horizontal="left" vertical="top" wrapText="1"/>
    </xf>
    <xf numFmtId="0" fontId="1" fillId="0" borderId="2" xfId="0" applyFont="1" applyBorder="1" applyAlignment="1" applyProtection="1">
      <alignment horizontal="left" vertical="top"/>
    </xf>
    <xf numFmtId="0" fontId="1" fillId="0" borderId="4" xfId="0" applyFont="1" applyBorder="1" applyAlignment="1" applyProtection="1">
      <alignment horizontal="left" vertical="top"/>
    </xf>
    <xf numFmtId="0" fontId="1" fillId="0" borderId="36" xfId="0" applyFont="1" applyBorder="1" applyAlignment="1" applyProtection="1">
      <alignment horizontal="left" vertical="top"/>
    </xf>
    <xf numFmtId="0" fontId="0" fillId="3" borderId="1" xfId="0" applyFont="1" applyFill="1" applyBorder="1" applyAlignment="1" applyProtection="1">
      <alignment horizontal="center" wrapText="1"/>
      <protection locked="0"/>
    </xf>
    <xf numFmtId="0" fontId="0" fillId="3" borderId="41" xfId="0" applyFont="1" applyFill="1" applyBorder="1" applyAlignment="1" applyProtection="1">
      <alignment horizontal="center" wrapText="1"/>
      <protection locked="0"/>
    </xf>
    <xf numFmtId="0" fontId="1" fillId="0" borderId="11" xfId="0" applyFont="1" applyBorder="1" applyAlignment="1" applyProtection="1">
      <alignment horizontal="left" vertical="top" wrapText="1"/>
    </xf>
    <xf numFmtId="0" fontId="1" fillId="0" borderId="0" xfId="0" applyFont="1" applyBorder="1" applyAlignment="1" applyProtection="1">
      <alignment horizontal="left" vertical="top" wrapText="1"/>
    </xf>
    <xf numFmtId="0" fontId="1" fillId="0" borderId="31" xfId="0" applyFont="1" applyBorder="1" applyAlignment="1" applyProtection="1">
      <alignment horizontal="left"/>
    </xf>
    <xf numFmtId="0" fontId="1" fillId="0" borderId="30" xfId="0" applyFont="1" applyBorder="1" applyAlignment="1" applyProtection="1">
      <alignment horizontal="left"/>
    </xf>
    <xf numFmtId="0" fontId="1" fillId="0" borderId="32" xfId="0" applyFont="1" applyBorder="1" applyAlignment="1" applyProtection="1">
      <alignment horizontal="left"/>
    </xf>
    <xf numFmtId="0" fontId="5" fillId="2" borderId="11" xfId="0" applyFont="1" applyFill="1" applyBorder="1" applyAlignment="1" applyProtection="1">
      <alignment horizontal="left" vertical="top" wrapText="1"/>
    </xf>
    <xf numFmtId="0" fontId="5" fillId="2" borderId="0" xfId="0" applyFont="1" applyFill="1" applyBorder="1" applyAlignment="1" applyProtection="1">
      <alignment horizontal="left" vertical="top" wrapText="1"/>
    </xf>
    <xf numFmtId="0" fontId="1" fillId="0" borderId="1" xfId="0" applyFont="1" applyFill="1" applyBorder="1" applyAlignment="1" applyProtection="1">
      <alignment horizontal="center" vertical="center" wrapText="1"/>
    </xf>
    <xf numFmtId="164" fontId="0" fillId="3" borderId="2" xfId="0" applyNumberFormat="1" applyFont="1" applyFill="1" applyBorder="1" applyAlignment="1" applyProtection="1">
      <alignment horizontal="center" vertical="top" wrapText="1"/>
      <protection locked="0"/>
    </xf>
    <xf numFmtId="164" fontId="0" fillId="3" borderId="3" xfId="0" applyNumberFormat="1" applyFont="1" applyFill="1" applyBorder="1" applyAlignment="1" applyProtection="1">
      <alignment horizontal="center" vertical="top" wrapText="1"/>
      <protection locked="0"/>
    </xf>
    <xf numFmtId="0" fontId="0" fillId="3" borderId="2" xfId="0" applyFont="1" applyFill="1" applyBorder="1" applyAlignment="1" applyProtection="1">
      <alignment horizontal="center" vertical="top" wrapText="1"/>
      <protection locked="0"/>
    </xf>
    <xf numFmtId="0" fontId="0" fillId="3" borderId="3" xfId="0" applyFont="1" applyFill="1" applyBorder="1" applyAlignment="1" applyProtection="1">
      <alignment horizontal="center" vertical="top" wrapText="1"/>
      <protection locked="0"/>
    </xf>
    <xf numFmtId="0" fontId="1" fillId="0" borderId="31" xfId="0" applyFont="1" applyBorder="1" applyAlignment="1" applyProtection="1">
      <alignment horizontal="left" vertical="top"/>
    </xf>
    <xf numFmtId="0" fontId="1" fillId="0" borderId="30" xfId="0" applyFont="1" applyBorder="1" applyAlignment="1" applyProtection="1">
      <alignment horizontal="left" vertical="top"/>
    </xf>
    <xf numFmtId="0" fontId="1" fillId="0" borderId="22" xfId="0" applyFont="1" applyBorder="1" applyAlignment="1" applyProtection="1">
      <alignment horizontal="left" vertical="top"/>
    </xf>
    <xf numFmtId="0" fontId="1" fillId="0" borderId="23" xfId="0" applyFont="1" applyBorder="1" applyAlignment="1" applyProtection="1">
      <alignment horizontal="left" vertical="top"/>
    </xf>
    <xf numFmtId="0" fontId="0" fillId="3" borderId="1" xfId="0" applyFont="1" applyFill="1" applyBorder="1" applyAlignment="1" applyProtection="1">
      <alignment horizontal="center"/>
      <protection locked="0"/>
    </xf>
    <xf numFmtId="0" fontId="1" fillId="0" borderId="0" xfId="0" applyFont="1" applyAlignment="1" applyProtection="1">
      <alignment horizontal="right"/>
    </xf>
    <xf numFmtId="0" fontId="1" fillId="0" borderId="12" xfId="0" applyFont="1" applyBorder="1" applyAlignment="1" applyProtection="1">
      <alignment horizontal="right"/>
    </xf>
    <xf numFmtId="0" fontId="0" fillId="0" borderId="11" xfId="0" applyFont="1" applyBorder="1" applyAlignment="1" applyProtection="1">
      <alignment horizontal="left" wrapText="1"/>
    </xf>
    <xf numFmtId="0" fontId="0" fillId="0" borderId="0" xfId="0" applyFont="1" applyBorder="1" applyAlignment="1" applyProtection="1">
      <alignment horizontal="left" wrapText="1"/>
    </xf>
    <xf numFmtId="9" fontId="0" fillId="3" borderId="38" xfId="0" applyNumberFormat="1" applyFont="1" applyFill="1" applyBorder="1" applyAlignment="1" applyProtection="1">
      <alignment horizontal="center" vertical="top" wrapText="1"/>
      <protection locked="0"/>
    </xf>
    <xf numFmtId="0" fontId="4" fillId="0" borderId="20" xfId="0" applyFont="1" applyBorder="1" applyAlignment="1">
      <alignment horizontal="left" vertical="top" wrapText="1"/>
    </xf>
    <xf numFmtId="0" fontId="4" fillId="0" borderId="0" xfId="0" applyFont="1" applyBorder="1" applyAlignment="1">
      <alignment horizontal="left" vertical="top" wrapText="1"/>
    </xf>
    <xf numFmtId="0" fontId="4" fillId="0" borderId="21" xfId="0" applyFont="1" applyBorder="1" applyAlignment="1">
      <alignment horizontal="left" vertical="top" wrapText="1"/>
    </xf>
    <xf numFmtId="0" fontId="0" fillId="0" borderId="18" xfId="0" applyBorder="1" applyAlignment="1">
      <alignment horizontal="center"/>
    </xf>
    <xf numFmtId="0" fontId="0" fillId="5" borderId="20" xfId="0" applyFill="1" applyBorder="1" applyAlignment="1">
      <alignment horizontal="center" vertical="center"/>
    </xf>
    <xf numFmtId="0" fontId="0" fillId="5" borderId="17" xfId="0" applyFill="1" applyBorder="1" applyAlignment="1">
      <alignment horizontal="center" vertical="center"/>
    </xf>
  </cellXfs>
  <cellStyles count="5">
    <cellStyle name="Comma" xfId="4" builtinId="3"/>
    <cellStyle name="Explanatory Text" xfId="3" builtinId="53"/>
    <cellStyle name="Hyperlink" xfId="2" builtinId="8"/>
    <cellStyle name="Normal" xfId="0" builtinId="0"/>
    <cellStyle name="Percent" xfId="1" builtinId="5"/>
  </cellStyles>
  <dxfs count="9">
    <dxf>
      <font>
        <b val="0"/>
        <i val="0"/>
        <strike val="0"/>
        <condense val="0"/>
        <extend val="0"/>
        <outline val="0"/>
        <shadow val="0"/>
        <u val="none"/>
        <vertAlign val="baseline"/>
        <sz val="11"/>
        <color rgb="FF2C2C2C"/>
        <name val="Calibri"/>
        <scheme val="minor"/>
      </font>
      <fill>
        <patternFill patternType="none">
          <fgColor indexed="64"/>
          <bgColor auto="1"/>
        </patternFill>
      </fill>
      <alignment horizontal="general" vertical="top" textRotation="0" wrapText="1" indent="2" justifyLastLine="0" shrinkToFit="0" readingOrder="0"/>
    </dxf>
    <dxf>
      <font>
        <b val="0"/>
        <i val="0"/>
        <strike val="0"/>
        <condense val="0"/>
        <extend val="0"/>
        <outline val="0"/>
        <shadow val="0"/>
        <u val="none"/>
        <vertAlign val="baseline"/>
        <sz val="11"/>
        <color rgb="FF2C2C2C"/>
        <name val="Calibri"/>
        <scheme val="minor"/>
      </font>
      <fill>
        <patternFill patternType="none">
          <fgColor indexed="64"/>
          <bgColor auto="1"/>
        </patternFill>
      </fill>
      <alignment horizontal="general" vertical="top" textRotation="0" wrapText="1" indent="2" justifyLastLine="0" shrinkToFit="0" readingOrder="0"/>
    </dxf>
    <dxf>
      <font>
        <b val="0"/>
        <i val="0"/>
        <strike val="0"/>
        <condense val="0"/>
        <extend val="0"/>
        <outline val="0"/>
        <shadow val="0"/>
        <u val="none"/>
        <vertAlign val="baseline"/>
        <sz val="11"/>
        <color rgb="FF2C2C2C"/>
        <name val="Calibri"/>
        <scheme val="minor"/>
      </font>
      <fill>
        <patternFill patternType="none">
          <fgColor indexed="64"/>
          <bgColor auto="1"/>
        </patternFill>
      </fill>
      <alignment horizontal="general" vertical="top" textRotation="0" wrapText="1" indent="2"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bottom" textRotation="0" wrapText="1" indent="2" justifyLastLine="0" shrinkToFit="0" readingOrder="0"/>
    </dxf>
    <dxf>
      <font>
        <b val="0"/>
        <i val="0"/>
        <strike val="0"/>
        <condense val="0"/>
        <extend val="0"/>
        <outline val="0"/>
        <shadow val="0"/>
        <u val="none"/>
        <vertAlign val="baseline"/>
        <sz val="11"/>
        <color rgb="FF2C2C2C"/>
        <name val="Calibri"/>
        <scheme val="minor"/>
      </font>
      <numFmt numFmtId="3" formatCode="#,##0"/>
      <fill>
        <patternFill patternType="none">
          <fgColor indexed="64"/>
          <bgColor indexed="65"/>
        </patternFill>
      </fill>
      <alignment horizontal="general" vertical="top" textRotation="0" wrapText="1" indent="2" justifyLastLine="0" shrinkToFit="0" readingOrder="0"/>
    </dxf>
    <dxf>
      <font>
        <b val="0"/>
        <i val="0"/>
        <strike val="0"/>
        <condense val="0"/>
        <extend val="0"/>
        <outline val="0"/>
        <shadow val="0"/>
        <u val="none"/>
        <vertAlign val="baseline"/>
        <sz val="11"/>
        <color rgb="FF2C2C2C"/>
        <name val="Calibri"/>
        <scheme val="minor"/>
      </font>
      <fill>
        <patternFill patternType="none">
          <fgColor indexed="64"/>
          <bgColor indexed="65"/>
        </patternFill>
      </fill>
      <alignment horizontal="general" vertical="top" textRotation="0" wrapText="1" indent="2" justifyLastLine="0" shrinkToFit="0" readingOrder="0"/>
    </dxf>
    <dxf>
      <font>
        <b val="0"/>
        <i val="0"/>
        <strike val="0"/>
        <condense val="0"/>
        <extend val="0"/>
        <outline val="0"/>
        <shadow val="0"/>
        <u val="none"/>
        <vertAlign val="baseline"/>
        <sz val="11"/>
        <color rgb="FF2C2C2C"/>
        <name val="Calibri"/>
        <scheme val="minor"/>
      </font>
      <fill>
        <patternFill patternType="none">
          <fgColor indexed="64"/>
          <bgColor indexed="65"/>
        </patternFill>
      </fill>
      <alignment horizontal="general" vertical="top" textRotation="0" wrapText="1" indent="2" justifyLastLine="0" shrinkToFit="0" readingOrder="0"/>
    </dxf>
    <dxf>
      <font>
        <strike val="0"/>
        <outline val="0"/>
        <shadow val="0"/>
        <u val="none"/>
        <vertAlign val="baseline"/>
        <sz val="11"/>
        <name val="Calibri"/>
        <scheme val="minor"/>
      </font>
    </dxf>
    <dxf>
      <font>
        <strike val="0"/>
        <outline val="0"/>
        <shadow val="0"/>
        <u val="none"/>
        <vertAlign val="baseline"/>
        <sz val="11"/>
        <name val="Calibri"/>
        <scheme val="minor"/>
      </font>
      <fill>
        <patternFill patternType="none">
          <fgColor indexed="64"/>
          <bgColor indexed="65"/>
        </patternFill>
      </fill>
    </dxf>
  </dxfs>
  <tableStyles count="0" defaultTableStyle="TableStyleMedium2" defaultPivotStyle="PivotStyleLight16"/>
  <colors>
    <mruColors>
      <color rgb="FF00B495"/>
      <color rgb="FFFF3399"/>
      <color rgb="FFFF75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Energy</a:t>
            </a:r>
            <a:r>
              <a:rPr lang="en-US" b="1" baseline="0"/>
              <a:t> Balance Study</a:t>
            </a:r>
            <a:endParaRPr lang="en-US" b="1"/>
          </a:p>
        </c:rich>
      </c:tx>
      <c:layout>
        <c:manualLayout>
          <c:xMode val="edge"/>
          <c:yMode val="edge"/>
          <c:x val="3.090266841644795E-2"/>
          <c:y val="6.563928268151458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55308858267716532"/>
          <c:y val="4.6538251421193839E-2"/>
          <c:w val="0.37293832020997375"/>
          <c:h val="0.88125853762914008"/>
        </c:manualLayout>
      </c:layout>
      <c:pieChart>
        <c:varyColors val="1"/>
        <c:ser>
          <c:idx val="0"/>
          <c:order val="0"/>
          <c:tx>
            <c:strRef>
              <c:f>TSF!$E$236</c:f>
              <c:strCache>
                <c:ptCount val="1"/>
                <c:pt idx="0">
                  <c:v>Heat Type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6B0-4625-87A1-340AF8DA6C97}"/>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5-8AA9-428E-ACBC-A21505B4C288}"/>
              </c:ext>
            </c:extLst>
          </c:dPt>
          <c:dPt>
            <c:idx val="2"/>
            <c:bubble3D val="0"/>
            <c:spPr>
              <a:solidFill>
                <a:srgbClr val="002060"/>
              </a:solidFill>
              <a:ln w="19050">
                <a:solidFill>
                  <a:schemeClr val="lt1"/>
                </a:solidFill>
              </a:ln>
              <a:effectLst/>
            </c:spPr>
            <c:extLst>
              <c:ext xmlns:c16="http://schemas.microsoft.com/office/drawing/2014/chart" uri="{C3380CC4-5D6E-409C-BE32-E72D297353CC}">
                <c16:uniqueId val="{00000016-8AA9-428E-ACBC-A21505B4C288}"/>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1F-8AA9-428E-ACBC-A21505B4C28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2"/>
                    </a:solidFill>
                    <a:latin typeface="+mn-lt"/>
                    <a:ea typeface="+mn-ea"/>
                    <a:cs typeface="+mn-cs"/>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extLst>
                <c:ext xmlns:c15="http://schemas.microsoft.com/office/drawing/2012/chart" uri="{02D57815-91ED-43cb-92C2-25804820EDAC}">
                  <c15:fullRef>
                    <c15:sqref>TSF!$D$237:$D$241</c15:sqref>
                  </c15:fullRef>
                </c:ext>
              </c:extLst>
              <c:f>(TSF!$D$237:$D$239,TSF!$D$241)</c:f>
              <c:strCache>
                <c:ptCount val="4"/>
                <c:pt idx="0">
                  <c:v>Water</c:v>
                </c:pt>
                <c:pt idx="1">
                  <c:v>Space</c:v>
                </c:pt>
                <c:pt idx="2">
                  <c:v>Process</c:v>
                </c:pt>
                <c:pt idx="3">
                  <c:v>Remaining</c:v>
                </c:pt>
              </c:strCache>
            </c:strRef>
          </c:cat>
          <c:val>
            <c:numRef>
              <c:extLst>
                <c:ext xmlns:c15="http://schemas.microsoft.com/office/drawing/2012/chart" uri="{02D57815-91ED-43cb-92C2-25804820EDAC}">
                  <c15:fullRef>
                    <c15:sqref>TSF!$E$237:$E$241</c15:sqref>
                  </c15:fullRef>
                </c:ext>
              </c:extLst>
              <c:f>(TSF!$E$237:$E$239,TSF!$E$241)</c:f>
              <c:numCache>
                <c:formatCode>General</c:formatCode>
                <c:ptCount val="4"/>
                <c:pt idx="0">
                  <c:v>0</c:v>
                </c:pt>
                <c:pt idx="1">
                  <c:v>0</c:v>
                </c:pt>
                <c:pt idx="2">
                  <c:v>0</c:v>
                </c:pt>
                <c:pt idx="3">
                  <c:v>0</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0-8AA9-428E-ACBC-A21505B4C288}"/>
            </c:ext>
          </c:extLst>
        </c:ser>
        <c:dLbls>
          <c:showLegendKey val="0"/>
          <c:showVal val="0"/>
          <c:showCatName val="0"/>
          <c:showSerName val="0"/>
          <c:showPercent val="0"/>
          <c:showBubbleSize val="0"/>
          <c:showLeaderLines val="0"/>
        </c:dLbls>
        <c:firstSliceAng val="0"/>
      </c:pieChart>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423166</xdr:colOff>
      <xdr:row>234</xdr:row>
      <xdr:rowOff>139223</xdr:rowOff>
    </xdr:from>
    <xdr:to>
      <xdr:col>8</xdr:col>
      <xdr:colOff>539122</xdr:colOff>
      <xdr:row>244</xdr:row>
      <xdr:rowOff>169040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132522</xdr:colOff>
      <xdr:row>65</xdr:row>
      <xdr:rowOff>8282</xdr:rowOff>
    </xdr:from>
    <xdr:to>
      <xdr:col>6</xdr:col>
      <xdr:colOff>621195</xdr:colOff>
      <xdr:row>72</xdr:row>
      <xdr:rowOff>683887</xdr:rowOff>
    </xdr:to>
    <xdr:pic>
      <xdr:nvPicPr>
        <xdr:cNvPr id="16" name="Picture 15">
          <a:extLst>
            <a:ext uri="{FF2B5EF4-FFF2-40B4-BE49-F238E27FC236}">
              <a16:creationId xmlns:a16="http://schemas.microsoft.com/office/drawing/2014/main" id="{CF9048A8-2A5D-4DC6-8F55-E58042E63F4A}"/>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270" t="10933"/>
        <a:stretch/>
      </xdr:blipFill>
      <xdr:spPr>
        <a:xfrm>
          <a:off x="687457" y="13252173"/>
          <a:ext cx="4298673" cy="2009105"/>
        </a:xfrm>
        <a:prstGeom prst="rect">
          <a:avLst/>
        </a:prstGeom>
      </xdr:spPr>
    </xdr:pic>
    <xdr:clientData/>
  </xdr:twoCellAnchor>
  <xdr:twoCellAnchor editAs="oneCell">
    <xdr:from>
      <xdr:col>0</xdr:col>
      <xdr:colOff>20</xdr:colOff>
      <xdr:row>0</xdr:row>
      <xdr:rowOff>2</xdr:rowOff>
    </xdr:from>
    <xdr:to>
      <xdr:col>5</xdr:col>
      <xdr:colOff>484323</xdr:colOff>
      <xdr:row>9</xdr:row>
      <xdr:rowOff>120402</xdr:rowOff>
    </xdr:to>
    <xdr:pic>
      <xdr:nvPicPr>
        <xdr:cNvPr id="5" name="Picture 4">
          <a:extLst>
            <a:ext uri="{FF2B5EF4-FFF2-40B4-BE49-F238E27FC236}">
              <a16:creationId xmlns:a16="http://schemas.microsoft.com/office/drawing/2014/main" id="{DC9666E6-0979-4277-9CE0-84AF3DE3138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 y="2"/>
          <a:ext cx="3971918" cy="18349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C18" totalsRowShown="0" headerRowDxfId="8" dataDxfId="7">
  <autoFilter ref="A4:C18" xr:uid="{00000000-0009-0000-0100-000001000000}"/>
  <tableColumns count="3">
    <tableColumn id="1" xr3:uid="{00000000-0010-0000-0000-000001000000}" name="Fuel" dataDxfId="6"/>
    <tableColumn id="2" xr3:uid="{00000000-0010-0000-0000-000002000000}" name="Net Caloric Value toe/t" dataDxfId="5"/>
    <tableColumn id="3" xr3:uid="{00000000-0010-0000-0000-000003000000}" name="Net Caloric Value MJ/t" dataDxfId="4"/>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22:B39" totalsRowShown="0" headerRowDxfId="3" dataDxfId="2">
  <autoFilter ref="A22:B39" xr:uid="{00000000-0009-0000-0100-000002000000}"/>
  <tableColumns count="2">
    <tableColumn id="1" xr3:uid="{00000000-0010-0000-0100-000001000000}" name="Fuel" dataDxfId="1"/>
    <tableColumn id="2" xr3:uid="{00000000-0010-0000-0100-000002000000}" name="Density (in litres/tonnes)" dataDxfId="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42:B43" totalsRowShown="0">
  <autoFilter ref="A42:B43" xr:uid="{00000000-0009-0000-0100-000003000000}"/>
  <tableColumns count="2">
    <tableColumn id="1" xr3:uid="{00000000-0010-0000-0200-000001000000}" name="MJoules"/>
    <tableColumn id="2" xr3:uid="{00000000-0010-0000-0200-000002000000}" name="MWh"/>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hyperlink" Target="http://webarchive.nationalarchives.gov.uk/20091002060826/http%3A/www.berr.gov.uk/files/file14925.pdf" TargetMode="Externa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02"/>
  <sheetViews>
    <sheetView showGridLines="0" tabSelected="1" topLeftCell="A31" zoomScale="130" zoomScaleNormal="130" zoomScaleSheetLayoutView="100" workbookViewId="0">
      <selection activeCell="D46" sqref="D46:E46"/>
    </sheetView>
  </sheetViews>
  <sheetFormatPr defaultRowHeight="15" x14ac:dyDescent="0.25"/>
  <cols>
    <col min="1" max="1" width="8.28515625" style="96" customWidth="1"/>
    <col min="2" max="2" width="16.28515625" style="95" customWidth="1"/>
    <col min="3" max="3" width="9.5703125" style="95" bestFit="1" customWidth="1"/>
    <col min="4" max="5" width="9.140625" style="95"/>
    <col min="6" max="6" width="12.85546875" style="95" bestFit="1" customWidth="1"/>
    <col min="7" max="7" width="12.42578125" style="95" customWidth="1"/>
    <col min="8" max="8" width="11.42578125" style="95" customWidth="1"/>
    <col min="9" max="9" width="12.42578125" style="95" customWidth="1"/>
    <col min="10" max="16384" width="9.140625" style="95"/>
  </cols>
  <sheetData>
    <row r="1" spans="1:9" ht="15" customHeight="1" x14ac:dyDescent="0.25">
      <c r="A1" s="335" t="s">
        <v>164</v>
      </c>
      <c r="B1" s="336"/>
      <c r="C1" s="336"/>
      <c r="D1" s="336"/>
      <c r="E1" s="336"/>
      <c r="F1" s="336"/>
      <c r="G1" s="336"/>
      <c r="H1" s="336"/>
      <c r="I1" s="336"/>
    </row>
    <row r="2" spans="1:9" ht="15" customHeight="1" x14ac:dyDescent="0.25">
      <c r="A2" s="336"/>
      <c r="B2" s="336"/>
      <c r="C2" s="336"/>
      <c r="D2" s="336"/>
      <c r="E2" s="336"/>
      <c r="F2" s="336"/>
      <c r="G2" s="336"/>
      <c r="H2" s="336"/>
      <c r="I2" s="336"/>
    </row>
    <row r="3" spans="1:9" ht="15" customHeight="1" x14ac:dyDescent="0.25">
      <c r="A3" s="336"/>
      <c r="B3" s="336"/>
      <c r="C3" s="336"/>
      <c r="D3" s="336"/>
      <c r="E3" s="336"/>
      <c r="F3" s="336"/>
      <c r="G3" s="336"/>
      <c r="H3" s="336"/>
      <c r="I3" s="336"/>
    </row>
    <row r="4" spans="1:9" ht="15" customHeight="1" x14ac:dyDescent="0.25">
      <c r="A4" s="336"/>
      <c r="B4" s="336"/>
      <c r="C4" s="336"/>
      <c r="D4" s="336"/>
      <c r="E4" s="336"/>
      <c r="F4" s="336"/>
      <c r="G4" s="336"/>
      <c r="H4" s="336"/>
      <c r="I4" s="336"/>
    </row>
    <row r="5" spans="1:9" ht="15" customHeight="1" x14ac:dyDescent="0.25">
      <c r="A5" s="336"/>
      <c r="B5" s="336"/>
      <c r="C5" s="336"/>
      <c r="D5" s="336"/>
      <c r="E5" s="336"/>
      <c r="F5" s="336"/>
      <c r="G5" s="336"/>
      <c r="H5" s="336"/>
      <c r="I5" s="336"/>
    </row>
    <row r="6" spans="1:9" ht="15" customHeight="1" x14ac:dyDescent="0.25">
      <c r="A6" s="336"/>
      <c r="B6" s="336"/>
      <c r="C6" s="336"/>
      <c r="D6" s="336"/>
      <c r="E6" s="336"/>
      <c r="F6" s="336"/>
      <c r="G6" s="336"/>
      <c r="H6" s="336"/>
      <c r="I6" s="336"/>
    </row>
    <row r="7" spans="1:9" ht="15" customHeight="1" x14ac:dyDescent="0.25">
      <c r="A7" s="336"/>
      <c r="B7" s="336"/>
      <c r="C7" s="336"/>
      <c r="D7" s="336"/>
      <c r="E7" s="336"/>
      <c r="F7" s="336"/>
      <c r="G7" s="336"/>
      <c r="H7" s="336"/>
      <c r="I7" s="336"/>
    </row>
    <row r="8" spans="1:9" ht="15" customHeight="1" x14ac:dyDescent="0.25">
      <c r="A8" s="336"/>
      <c r="B8" s="336"/>
      <c r="C8" s="336"/>
      <c r="D8" s="336"/>
      <c r="E8" s="336"/>
      <c r="F8" s="336"/>
      <c r="G8" s="336"/>
      <c r="H8" s="336"/>
      <c r="I8" s="336"/>
    </row>
    <row r="9" spans="1:9" ht="15" customHeight="1" x14ac:dyDescent="0.25">
      <c r="A9" s="336"/>
      <c r="B9" s="336"/>
      <c r="C9" s="336"/>
      <c r="D9" s="336"/>
      <c r="E9" s="336"/>
      <c r="F9" s="336"/>
      <c r="G9" s="336"/>
      <c r="H9" s="336"/>
      <c r="I9" s="336"/>
    </row>
    <row r="10" spans="1:9" ht="15" customHeight="1" x14ac:dyDescent="0.25">
      <c r="A10" s="336"/>
      <c r="B10" s="336"/>
      <c r="C10" s="336"/>
      <c r="D10" s="336"/>
      <c r="E10" s="336"/>
      <c r="F10" s="336"/>
      <c r="G10" s="336"/>
      <c r="H10" s="336"/>
      <c r="I10" s="336"/>
    </row>
    <row r="11" spans="1:9" x14ac:dyDescent="0.25">
      <c r="A11" s="336"/>
      <c r="B11" s="336"/>
      <c r="C11" s="336"/>
      <c r="D11" s="336"/>
      <c r="E11" s="336"/>
      <c r="F11" s="336"/>
      <c r="G11" s="336"/>
      <c r="H11" s="336"/>
      <c r="I11" s="336"/>
    </row>
    <row r="12" spans="1:9" x14ac:dyDescent="0.25">
      <c r="A12" s="336"/>
      <c r="B12" s="336"/>
      <c r="C12" s="336"/>
      <c r="D12" s="336"/>
      <c r="E12" s="336"/>
      <c r="F12" s="336"/>
      <c r="G12" s="336"/>
      <c r="H12" s="336"/>
      <c r="I12" s="336"/>
    </row>
    <row r="13" spans="1:9" ht="15" customHeight="1" x14ac:dyDescent="0.25">
      <c r="A13" s="336"/>
      <c r="B13" s="336"/>
      <c r="C13" s="336"/>
      <c r="D13" s="336"/>
      <c r="E13" s="336"/>
      <c r="F13" s="336"/>
      <c r="G13" s="336"/>
      <c r="H13" s="336"/>
      <c r="I13" s="336"/>
    </row>
    <row r="14" spans="1:9" ht="15" customHeight="1" x14ac:dyDescent="0.25">
      <c r="A14" s="336"/>
      <c r="B14" s="336"/>
      <c r="C14" s="336"/>
      <c r="D14" s="336"/>
      <c r="E14" s="336"/>
      <c r="F14" s="336"/>
      <c r="G14" s="336"/>
      <c r="H14" s="336"/>
      <c r="I14" s="336"/>
    </row>
    <row r="15" spans="1:9" ht="15" customHeight="1" x14ac:dyDescent="0.25">
      <c r="A15" s="336"/>
      <c r="B15" s="336"/>
      <c r="C15" s="336"/>
      <c r="D15" s="336"/>
      <c r="E15" s="336"/>
      <c r="F15" s="336"/>
      <c r="G15" s="336"/>
      <c r="H15" s="336"/>
      <c r="I15" s="336"/>
    </row>
    <row r="16" spans="1:9" ht="15" customHeight="1" x14ac:dyDescent="0.25">
      <c r="A16" s="336"/>
      <c r="B16" s="336"/>
      <c r="C16" s="336"/>
      <c r="D16" s="336"/>
      <c r="E16" s="336"/>
      <c r="F16" s="336"/>
      <c r="G16" s="336"/>
      <c r="H16" s="336"/>
      <c r="I16" s="336"/>
    </row>
    <row r="17" spans="1:9" ht="15" customHeight="1" x14ac:dyDescent="0.25">
      <c r="A17" s="336"/>
      <c r="B17" s="336"/>
      <c r="C17" s="336"/>
      <c r="D17" s="336"/>
      <c r="E17" s="336"/>
      <c r="F17" s="336"/>
      <c r="G17" s="336"/>
      <c r="H17" s="336"/>
      <c r="I17" s="336"/>
    </row>
    <row r="18" spans="1:9" ht="15" customHeight="1" x14ac:dyDescent="0.25">
      <c r="A18" s="336"/>
      <c r="B18" s="336"/>
      <c r="C18" s="336"/>
      <c r="D18" s="336"/>
      <c r="E18" s="336"/>
      <c r="F18" s="336"/>
      <c r="G18" s="336"/>
      <c r="H18" s="336"/>
      <c r="I18" s="336"/>
    </row>
    <row r="19" spans="1:9" ht="15" customHeight="1" x14ac:dyDescent="0.25">
      <c r="A19" s="336"/>
      <c r="B19" s="336"/>
      <c r="C19" s="336"/>
      <c r="D19" s="336"/>
      <c r="E19" s="336"/>
      <c r="F19" s="336"/>
      <c r="G19" s="336"/>
      <c r="H19" s="336"/>
      <c r="I19" s="336"/>
    </row>
    <row r="20" spans="1:9" ht="15" customHeight="1" x14ac:dyDescent="0.25">
      <c r="A20" s="336"/>
      <c r="B20" s="336"/>
      <c r="C20" s="336"/>
      <c r="D20" s="336"/>
      <c r="E20" s="336"/>
      <c r="F20" s="336"/>
      <c r="G20" s="336"/>
      <c r="H20" s="336"/>
      <c r="I20" s="336"/>
    </row>
    <row r="21" spans="1:9" ht="15" customHeight="1" x14ac:dyDescent="0.25">
      <c r="A21" s="336"/>
      <c r="B21" s="336"/>
      <c r="C21" s="336"/>
      <c r="D21" s="336"/>
      <c r="E21" s="336"/>
      <c r="F21" s="336"/>
      <c r="G21" s="336"/>
      <c r="H21" s="336"/>
      <c r="I21" s="336"/>
    </row>
    <row r="22" spans="1:9" ht="15" customHeight="1" x14ac:dyDescent="0.25">
      <c r="A22" s="336"/>
      <c r="B22" s="336"/>
      <c r="C22" s="336"/>
      <c r="D22" s="336"/>
      <c r="E22" s="336"/>
      <c r="F22" s="336"/>
      <c r="G22" s="336"/>
      <c r="H22" s="336"/>
      <c r="I22" s="336"/>
    </row>
    <row r="23" spans="1:9" ht="15" customHeight="1" x14ac:dyDescent="0.25">
      <c r="A23" s="336"/>
      <c r="B23" s="336"/>
      <c r="C23" s="336"/>
      <c r="D23" s="336"/>
      <c r="E23" s="336"/>
      <c r="F23" s="336"/>
      <c r="G23" s="336"/>
      <c r="H23" s="336"/>
      <c r="I23" s="336"/>
    </row>
    <row r="24" spans="1:9" ht="15" customHeight="1" x14ac:dyDescent="0.25">
      <c r="A24" s="336"/>
      <c r="B24" s="336"/>
      <c r="C24" s="336"/>
      <c r="D24" s="336"/>
      <c r="E24" s="336"/>
      <c r="F24" s="336"/>
      <c r="G24" s="336"/>
      <c r="H24" s="336"/>
      <c r="I24" s="336"/>
    </row>
    <row r="26" spans="1:9" ht="15" customHeight="1" x14ac:dyDescent="0.25">
      <c r="B26" s="337" t="s">
        <v>10</v>
      </c>
      <c r="C26" s="337"/>
      <c r="D26" s="337"/>
      <c r="E26" s="337"/>
      <c r="F26" s="337"/>
      <c r="G26" s="337"/>
      <c r="H26" s="337"/>
    </row>
    <row r="27" spans="1:9" ht="15" customHeight="1" x14ac:dyDescent="0.25">
      <c r="B27" s="337"/>
      <c r="C27" s="337"/>
      <c r="D27" s="337"/>
      <c r="E27" s="337"/>
      <c r="F27" s="337"/>
      <c r="G27" s="337"/>
      <c r="H27" s="337"/>
    </row>
    <row r="28" spans="1:9" ht="15" customHeight="1" x14ac:dyDescent="0.25">
      <c r="B28" s="337"/>
      <c r="C28" s="337"/>
      <c r="D28" s="337"/>
      <c r="E28" s="337"/>
      <c r="F28" s="337"/>
      <c r="G28" s="337"/>
      <c r="H28" s="337"/>
    </row>
    <row r="29" spans="1:9" x14ac:dyDescent="0.25">
      <c r="B29" s="337"/>
      <c r="C29" s="337"/>
      <c r="D29" s="337"/>
      <c r="E29" s="337"/>
      <c r="F29" s="337"/>
      <c r="G29" s="337"/>
      <c r="H29" s="337"/>
    </row>
    <row r="30" spans="1:9" ht="15" customHeight="1" x14ac:dyDescent="0.25">
      <c r="B30" s="337" t="s">
        <v>178</v>
      </c>
      <c r="C30" s="337"/>
      <c r="D30" s="337"/>
      <c r="E30" s="337"/>
      <c r="F30" s="337"/>
      <c r="G30" s="337"/>
      <c r="H30" s="337"/>
    </row>
    <row r="31" spans="1:9" ht="15" customHeight="1" x14ac:dyDescent="0.25">
      <c r="B31" s="337"/>
      <c r="C31" s="337"/>
      <c r="D31" s="337"/>
      <c r="E31" s="337"/>
      <c r="F31" s="337"/>
      <c r="G31" s="337"/>
      <c r="H31" s="337"/>
    </row>
    <row r="32" spans="1:9" ht="15" customHeight="1" x14ac:dyDescent="0.25">
      <c r="B32" s="337"/>
      <c r="C32" s="337"/>
      <c r="D32" s="337"/>
      <c r="E32" s="337"/>
      <c r="F32" s="337"/>
      <c r="G32" s="337"/>
      <c r="H32" s="337"/>
    </row>
    <row r="33" spans="2:8" ht="15" customHeight="1" x14ac:dyDescent="0.25">
      <c r="B33" s="337"/>
      <c r="C33" s="337"/>
      <c r="D33" s="337"/>
      <c r="E33" s="337"/>
      <c r="F33" s="337"/>
      <c r="G33" s="337"/>
      <c r="H33" s="337"/>
    </row>
    <row r="34" spans="2:8" ht="15" customHeight="1" x14ac:dyDescent="0.25">
      <c r="B34" s="337"/>
      <c r="C34" s="337"/>
      <c r="D34" s="337"/>
      <c r="E34" s="337"/>
      <c r="F34" s="337"/>
      <c r="G34" s="337"/>
      <c r="H34" s="337"/>
    </row>
    <row r="35" spans="2:8" ht="15" customHeight="1" x14ac:dyDescent="0.25">
      <c r="B35" s="337"/>
      <c r="C35" s="337"/>
      <c r="D35" s="337"/>
      <c r="E35" s="337"/>
      <c r="F35" s="337"/>
      <c r="G35" s="337"/>
      <c r="H35" s="337"/>
    </row>
    <row r="36" spans="2:8" x14ac:dyDescent="0.25">
      <c r="B36" s="337"/>
      <c r="C36" s="337"/>
      <c r="D36" s="337"/>
      <c r="E36" s="337"/>
      <c r="F36" s="337"/>
      <c r="G36" s="337"/>
      <c r="H36" s="337"/>
    </row>
    <row r="37" spans="2:8" x14ac:dyDescent="0.25">
      <c r="B37" s="337"/>
      <c r="C37" s="337"/>
      <c r="D37" s="337"/>
      <c r="E37" s="337"/>
      <c r="F37" s="337"/>
      <c r="G37" s="337"/>
      <c r="H37" s="337"/>
    </row>
    <row r="38" spans="2:8" x14ac:dyDescent="0.25">
      <c r="B38" s="337"/>
      <c r="C38" s="337"/>
      <c r="D38" s="337"/>
      <c r="E38" s="337"/>
      <c r="F38" s="337"/>
      <c r="G38" s="337"/>
      <c r="H38" s="337"/>
    </row>
    <row r="39" spans="2:8" x14ac:dyDescent="0.25">
      <c r="B39" s="337"/>
      <c r="C39" s="337"/>
      <c r="D39" s="337"/>
      <c r="E39" s="337"/>
      <c r="F39" s="337"/>
      <c r="G39" s="337"/>
      <c r="H39" s="337"/>
    </row>
    <row r="41" spans="2:8" x14ac:dyDescent="0.25">
      <c r="B41" s="339" t="s">
        <v>213</v>
      </c>
      <c r="C41" s="339"/>
      <c r="D41" s="339"/>
      <c r="E41" s="339"/>
      <c r="F41" s="339"/>
      <c r="G41" s="339"/>
      <c r="H41" s="339"/>
    </row>
    <row r="42" spans="2:8" x14ac:dyDescent="0.25">
      <c r="B42" s="339"/>
      <c r="C42" s="339"/>
      <c r="D42" s="339"/>
      <c r="E42" s="339"/>
      <c r="F42" s="339"/>
      <c r="G42" s="339"/>
      <c r="H42" s="339"/>
    </row>
    <row r="43" spans="2:8" x14ac:dyDescent="0.25">
      <c r="B43" s="339"/>
      <c r="C43" s="339"/>
      <c r="D43" s="339"/>
      <c r="E43" s="339"/>
      <c r="F43" s="339"/>
      <c r="G43" s="339"/>
      <c r="H43" s="339"/>
    </row>
    <row r="46" spans="2:8" x14ac:dyDescent="0.25">
      <c r="B46" s="401" t="s">
        <v>214</v>
      </c>
      <c r="C46" s="402"/>
      <c r="D46" s="400"/>
      <c r="E46" s="400"/>
    </row>
    <row r="47" spans="2:8" x14ac:dyDescent="0.25">
      <c r="B47" s="401" t="s">
        <v>215</v>
      </c>
      <c r="C47" s="402"/>
      <c r="D47" s="400"/>
      <c r="E47" s="400"/>
    </row>
    <row r="49" spans="1:9" x14ac:dyDescent="0.25">
      <c r="E49" s="97"/>
    </row>
    <row r="50" spans="1:9" ht="15.75" thickBot="1" x14ac:dyDescent="0.3"/>
    <row r="51" spans="1:9" ht="15" customHeight="1" x14ac:dyDescent="0.25">
      <c r="A51" s="244" t="s">
        <v>14</v>
      </c>
      <c r="B51" s="284" t="s">
        <v>1</v>
      </c>
      <c r="C51" s="285"/>
      <c r="D51" s="285"/>
      <c r="E51" s="285"/>
      <c r="F51" s="285"/>
      <c r="G51" s="285"/>
      <c r="H51" s="285"/>
      <c r="I51" s="286"/>
    </row>
    <row r="52" spans="1:9" ht="15" customHeight="1" x14ac:dyDescent="0.25">
      <c r="A52" s="245"/>
      <c r="B52" s="287"/>
      <c r="C52" s="288"/>
      <c r="D52" s="288"/>
      <c r="E52" s="288"/>
      <c r="F52" s="288"/>
      <c r="G52" s="288"/>
      <c r="H52" s="288"/>
      <c r="I52" s="289"/>
    </row>
    <row r="53" spans="1:9" ht="15" customHeight="1" x14ac:dyDescent="0.25">
      <c r="A53" s="98" t="s">
        <v>3</v>
      </c>
      <c r="B53" s="281" t="s">
        <v>2</v>
      </c>
      <c r="C53" s="282"/>
      <c r="D53" s="282"/>
      <c r="E53" s="282"/>
      <c r="F53" s="282"/>
      <c r="G53" s="282"/>
      <c r="H53" s="282"/>
      <c r="I53" s="283"/>
    </row>
    <row r="54" spans="1:9" ht="15" customHeight="1" x14ac:dyDescent="0.25">
      <c r="A54" s="272">
        <v>1</v>
      </c>
      <c r="B54" s="330" t="s">
        <v>179</v>
      </c>
      <c r="C54" s="330"/>
      <c r="D54" s="330"/>
      <c r="E54" s="330"/>
      <c r="F54" s="330"/>
      <c r="G54" s="330"/>
      <c r="H54" s="262" t="s">
        <v>201</v>
      </c>
      <c r="I54" s="263"/>
    </row>
    <row r="55" spans="1:9" x14ac:dyDescent="0.25">
      <c r="A55" s="272"/>
      <c r="B55" s="330"/>
      <c r="C55" s="330"/>
      <c r="D55" s="330"/>
      <c r="E55" s="330"/>
      <c r="F55" s="330"/>
      <c r="G55" s="330"/>
      <c r="H55" s="262"/>
      <c r="I55" s="263"/>
    </row>
    <row r="56" spans="1:9" x14ac:dyDescent="0.25">
      <c r="A56" s="272"/>
      <c r="B56" s="330"/>
      <c r="C56" s="330"/>
      <c r="D56" s="330"/>
      <c r="E56" s="330"/>
      <c r="F56" s="330"/>
      <c r="G56" s="330"/>
      <c r="H56" s="262"/>
      <c r="I56" s="263"/>
    </row>
    <row r="57" spans="1:9" ht="15" customHeight="1" x14ac:dyDescent="0.25">
      <c r="A57" s="272"/>
      <c r="B57" s="330"/>
      <c r="C57" s="330"/>
      <c r="D57" s="330"/>
      <c r="E57" s="330"/>
      <c r="F57" s="330"/>
      <c r="G57" s="330"/>
      <c r="H57" s="262"/>
      <c r="I57" s="263"/>
    </row>
    <row r="58" spans="1:9" ht="15" customHeight="1" x14ac:dyDescent="0.25">
      <c r="A58" s="275">
        <v>1.1000000000000001</v>
      </c>
      <c r="B58" s="293" t="s">
        <v>180</v>
      </c>
      <c r="C58" s="294"/>
      <c r="D58" s="294"/>
      <c r="E58" s="294"/>
      <c r="F58" s="294"/>
      <c r="G58" s="295"/>
      <c r="H58" s="264" t="s">
        <v>201</v>
      </c>
      <c r="I58" s="265"/>
    </row>
    <row r="59" spans="1:9" ht="15" customHeight="1" x14ac:dyDescent="0.25">
      <c r="A59" s="291"/>
      <c r="B59" s="296"/>
      <c r="C59" s="297"/>
      <c r="D59" s="297"/>
      <c r="E59" s="297"/>
      <c r="F59" s="297"/>
      <c r="G59" s="298"/>
      <c r="H59" s="266"/>
      <c r="I59" s="267"/>
    </row>
    <row r="60" spans="1:9" ht="27.75" customHeight="1" x14ac:dyDescent="0.25">
      <c r="A60" s="292"/>
      <c r="B60" s="299"/>
      <c r="C60" s="300"/>
      <c r="D60" s="300"/>
      <c r="E60" s="300"/>
      <c r="F60" s="300"/>
      <c r="G60" s="301"/>
      <c r="H60" s="268"/>
      <c r="I60" s="269"/>
    </row>
    <row r="61" spans="1:9" ht="69" customHeight="1" x14ac:dyDescent="0.25">
      <c r="A61" s="87">
        <v>1.2</v>
      </c>
      <c r="B61" s="340" t="s">
        <v>181</v>
      </c>
      <c r="C61" s="341"/>
      <c r="D61" s="341"/>
      <c r="E61" s="341"/>
      <c r="F61" s="341"/>
      <c r="G61" s="342"/>
      <c r="H61" s="343" t="s">
        <v>201</v>
      </c>
      <c r="I61" s="344"/>
    </row>
    <row r="62" spans="1:9" ht="15" customHeight="1" x14ac:dyDescent="0.25">
      <c r="A62" s="272">
        <v>2</v>
      </c>
      <c r="B62" s="330" t="s">
        <v>216</v>
      </c>
      <c r="C62" s="330"/>
      <c r="D62" s="330"/>
      <c r="E62" s="330"/>
      <c r="F62" s="330"/>
      <c r="G62" s="330"/>
      <c r="H62" s="264" t="s">
        <v>201</v>
      </c>
      <c r="I62" s="265"/>
    </row>
    <row r="63" spans="1:9" x14ac:dyDescent="0.25">
      <c r="A63" s="272"/>
      <c r="B63" s="330"/>
      <c r="C63" s="330"/>
      <c r="D63" s="330"/>
      <c r="E63" s="330"/>
      <c r="F63" s="330"/>
      <c r="G63" s="330"/>
      <c r="H63" s="266"/>
      <c r="I63" s="267"/>
    </row>
    <row r="64" spans="1:9" x14ac:dyDescent="0.25">
      <c r="A64" s="272"/>
      <c r="B64" s="330"/>
      <c r="C64" s="330"/>
      <c r="D64" s="330"/>
      <c r="E64" s="330"/>
      <c r="F64" s="330"/>
      <c r="G64" s="330"/>
      <c r="H64" s="266"/>
      <c r="I64" s="267"/>
    </row>
    <row r="65" spans="1:9" x14ac:dyDescent="0.25">
      <c r="A65" s="275"/>
      <c r="B65" s="330"/>
      <c r="C65" s="330"/>
      <c r="D65" s="330"/>
      <c r="E65" s="330"/>
      <c r="F65" s="330"/>
      <c r="G65" s="330"/>
      <c r="H65" s="268"/>
      <c r="I65" s="269"/>
    </row>
    <row r="66" spans="1:9" x14ac:dyDescent="0.25">
      <c r="A66" s="99"/>
      <c r="B66" s="88"/>
      <c r="C66" s="89"/>
      <c r="D66" s="89"/>
      <c r="E66" s="89"/>
      <c r="F66" s="89"/>
      <c r="G66" s="100"/>
      <c r="H66" s="101"/>
      <c r="I66" s="102"/>
    </row>
    <row r="67" spans="1:9" x14ac:dyDescent="0.25">
      <c r="A67" s="99"/>
      <c r="B67" s="81"/>
      <c r="C67" s="82"/>
      <c r="D67" s="82"/>
      <c r="E67" s="82"/>
      <c r="F67" s="82"/>
      <c r="G67" s="103"/>
      <c r="H67" s="104"/>
      <c r="I67" s="105"/>
    </row>
    <row r="68" spans="1:9" x14ac:dyDescent="0.25">
      <c r="A68" s="99"/>
      <c r="B68" s="81"/>
      <c r="C68" s="82"/>
      <c r="D68" s="82"/>
      <c r="E68" s="82"/>
      <c r="F68" s="82"/>
      <c r="G68" s="103"/>
      <c r="H68" s="104"/>
      <c r="I68" s="105"/>
    </row>
    <row r="69" spans="1:9" x14ac:dyDescent="0.25">
      <c r="A69" s="99"/>
      <c r="B69" s="81"/>
      <c r="D69" s="82"/>
      <c r="E69" s="82"/>
      <c r="F69" s="82"/>
      <c r="G69" s="103"/>
      <c r="H69" s="104"/>
      <c r="I69" s="105"/>
    </row>
    <row r="70" spans="1:9" x14ac:dyDescent="0.25">
      <c r="A70" s="99"/>
      <c r="B70" s="81"/>
      <c r="C70" s="82"/>
      <c r="D70" s="82"/>
      <c r="E70" s="82"/>
      <c r="F70" s="82"/>
      <c r="G70" s="103"/>
      <c r="H70" s="104"/>
      <c r="I70" s="105"/>
    </row>
    <row r="71" spans="1:9" x14ac:dyDescent="0.25">
      <c r="A71" s="99"/>
      <c r="B71" s="81"/>
      <c r="C71" s="82"/>
      <c r="D71" s="82"/>
      <c r="E71" s="82"/>
      <c r="F71" s="82"/>
      <c r="G71" s="103"/>
      <c r="H71" s="104"/>
      <c r="I71" s="105"/>
    </row>
    <row r="72" spans="1:9" x14ac:dyDescent="0.25">
      <c r="A72" s="99"/>
      <c r="B72" s="81"/>
      <c r="C72" s="82"/>
      <c r="D72" s="82"/>
      <c r="E72" s="82"/>
      <c r="F72" s="82"/>
      <c r="G72" s="103"/>
      <c r="H72" s="104"/>
      <c r="I72" s="105"/>
    </row>
    <row r="73" spans="1:9" ht="56.25" customHeight="1" x14ac:dyDescent="0.25">
      <c r="A73" s="99"/>
      <c r="B73" s="106"/>
      <c r="C73" s="107"/>
      <c r="D73" s="107"/>
      <c r="E73" s="107"/>
      <c r="F73" s="107"/>
      <c r="G73" s="108"/>
      <c r="H73" s="109"/>
      <c r="I73" s="110"/>
    </row>
    <row r="74" spans="1:9" x14ac:dyDescent="0.25">
      <c r="A74" s="272">
        <v>3</v>
      </c>
      <c r="B74" s="304" t="s">
        <v>210</v>
      </c>
      <c r="C74" s="304"/>
      <c r="D74" s="304"/>
      <c r="E74" s="304"/>
      <c r="F74" s="304"/>
      <c r="G74" s="304"/>
      <c r="H74" s="270"/>
      <c r="I74" s="271"/>
    </row>
    <row r="75" spans="1:9" ht="15" customHeight="1" x14ac:dyDescent="0.25">
      <c r="A75" s="272"/>
      <c r="B75" s="304"/>
      <c r="C75" s="304"/>
      <c r="D75" s="304"/>
      <c r="E75" s="304"/>
      <c r="F75" s="304"/>
      <c r="G75" s="304"/>
      <c r="H75" s="270"/>
      <c r="I75" s="271"/>
    </row>
    <row r="76" spans="1:9" ht="31.5" customHeight="1" x14ac:dyDescent="0.25">
      <c r="A76" s="111">
        <v>4</v>
      </c>
      <c r="B76" s="304" t="s">
        <v>182</v>
      </c>
      <c r="C76" s="304"/>
      <c r="D76" s="304"/>
      <c r="E76" s="304"/>
      <c r="F76" s="304"/>
      <c r="G76" s="304"/>
      <c r="H76" s="302"/>
      <c r="I76" s="303"/>
    </row>
    <row r="77" spans="1:9" ht="15" customHeight="1" x14ac:dyDescent="0.25">
      <c r="A77" s="275">
        <v>5</v>
      </c>
      <c r="B77" s="231" t="s">
        <v>209</v>
      </c>
      <c r="C77" s="232"/>
      <c r="D77" s="232"/>
      <c r="E77" s="232"/>
      <c r="F77" s="232"/>
      <c r="G77" s="345"/>
      <c r="H77" s="224"/>
      <c r="I77" s="225"/>
    </row>
    <row r="78" spans="1:9" ht="15" customHeight="1" x14ac:dyDescent="0.25">
      <c r="A78" s="292"/>
      <c r="B78" s="278"/>
      <c r="C78" s="279"/>
      <c r="D78" s="279"/>
      <c r="E78" s="279"/>
      <c r="F78" s="279"/>
      <c r="G78" s="346"/>
      <c r="H78" s="226"/>
      <c r="I78" s="227"/>
    </row>
    <row r="79" spans="1:9" ht="15" customHeight="1" x14ac:dyDescent="0.25">
      <c r="A79" s="272">
        <v>6</v>
      </c>
      <c r="B79" s="304" t="s">
        <v>189</v>
      </c>
      <c r="C79" s="304"/>
      <c r="D79" s="304"/>
      <c r="E79" s="304"/>
      <c r="F79" s="304"/>
      <c r="G79" s="304"/>
      <c r="H79" s="273"/>
      <c r="I79" s="274"/>
    </row>
    <row r="80" spans="1:9" x14ac:dyDescent="0.25">
      <c r="A80" s="272"/>
      <c r="B80" s="304"/>
      <c r="C80" s="304"/>
      <c r="D80" s="304"/>
      <c r="E80" s="304"/>
      <c r="F80" s="304"/>
      <c r="G80" s="304"/>
      <c r="H80" s="273"/>
      <c r="I80" s="274"/>
    </row>
    <row r="81" spans="1:9" ht="15" customHeight="1" x14ac:dyDescent="0.25">
      <c r="A81" s="86">
        <v>7</v>
      </c>
      <c r="B81" s="231" t="s">
        <v>212</v>
      </c>
      <c r="C81" s="232"/>
      <c r="D81" s="232"/>
      <c r="E81" s="232"/>
      <c r="F81" s="232"/>
      <c r="G81" s="232"/>
      <c r="H81" s="232"/>
      <c r="I81" s="233"/>
    </row>
    <row r="82" spans="1:9" x14ac:dyDescent="0.25">
      <c r="A82" s="99"/>
      <c r="B82" s="278"/>
      <c r="C82" s="279"/>
      <c r="D82" s="279"/>
      <c r="E82" s="279"/>
      <c r="F82" s="279"/>
      <c r="G82" s="279"/>
      <c r="H82" s="279"/>
      <c r="I82" s="280"/>
    </row>
    <row r="83" spans="1:9" ht="45" x14ac:dyDescent="0.25">
      <c r="A83" s="99"/>
      <c r="B83" s="112" t="s">
        <v>5</v>
      </c>
      <c r="C83" s="112" t="s">
        <v>202</v>
      </c>
      <c r="D83" s="112" t="s">
        <v>6</v>
      </c>
      <c r="E83" s="112" t="s">
        <v>165</v>
      </c>
      <c r="F83" s="306" t="s">
        <v>151</v>
      </c>
      <c r="G83" s="306"/>
      <c r="H83" s="306" t="s">
        <v>169</v>
      </c>
      <c r="I83" s="338"/>
    </row>
    <row r="84" spans="1:9" ht="15" customHeight="1" x14ac:dyDescent="0.25">
      <c r="A84" s="111" t="s">
        <v>140</v>
      </c>
      <c r="B84" s="113"/>
      <c r="C84" s="35"/>
      <c r="D84" s="113"/>
      <c r="E84" s="113"/>
      <c r="F84" s="290"/>
      <c r="G84" s="290"/>
      <c r="H84" s="302"/>
      <c r="I84" s="303"/>
    </row>
    <row r="85" spans="1:9" ht="15" customHeight="1" x14ac:dyDescent="0.25">
      <c r="A85" s="111" t="s">
        <v>141</v>
      </c>
      <c r="B85" s="113"/>
      <c r="C85" s="35"/>
      <c r="D85" s="113"/>
      <c r="E85" s="113"/>
      <c r="F85" s="290"/>
      <c r="G85" s="290"/>
      <c r="H85" s="302"/>
      <c r="I85" s="303"/>
    </row>
    <row r="86" spans="1:9" ht="15" customHeight="1" x14ac:dyDescent="0.25">
      <c r="A86" s="111" t="s">
        <v>142</v>
      </c>
      <c r="B86" s="113"/>
      <c r="C86" s="35"/>
      <c r="D86" s="113"/>
      <c r="E86" s="113"/>
      <c r="F86" s="290"/>
      <c r="G86" s="290"/>
      <c r="H86" s="302"/>
      <c r="I86" s="303"/>
    </row>
    <row r="87" spans="1:9" ht="15" customHeight="1" x14ac:dyDescent="0.25">
      <c r="A87" s="272">
        <v>8</v>
      </c>
      <c r="B87" s="304" t="s">
        <v>183</v>
      </c>
      <c r="C87" s="304"/>
      <c r="D87" s="304"/>
      <c r="E87" s="304"/>
      <c r="F87" s="304"/>
      <c r="G87" s="304"/>
      <c r="H87" s="273" t="s">
        <v>22</v>
      </c>
      <c r="I87" s="274"/>
    </row>
    <row r="88" spans="1:9" x14ac:dyDescent="0.25">
      <c r="A88" s="272"/>
      <c r="B88" s="304"/>
      <c r="C88" s="304"/>
      <c r="D88" s="304"/>
      <c r="E88" s="304"/>
      <c r="F88" s="304"/>
      <c r="G88" s="304"/>
      <c r="H88" s="273"/>
      <c r="I88" s="274"/>
    </row>
    <row r="89" spans="1:9" ht="15" customHeight="1" x14ac:dyDescent="0.25">
      <c r="A89" s="272">
        <v>9</v>
      </c>
      <c r="B89" s="231" t="s">
        <v>207</v>
      </c>
      <c r="C89" s="232"/>
      <c r="D89" s="232"/>
      <c r="E89" s="232"/>
      <c r="F89" s="232"/>
      <c r="G89" s="232"/>
      <c r="H89" s="232"/>
      <c r="I89" s="233"/>
    </row>
    <row r="90" spans="1:9" ht="15" customHeight="1" x14ac:dyDescent="0.25">
      <c r="A90" s="272"/>
      <c r="B90" s="241"/>
      <c r="C90" s="242"/>
      <c r="D90" s="242"/>
      <c r="E90" s="242"/>
      <c r="F90" s="242"/>
      <c r="G90" s="242"/>
      <c r="H90" s="242"/>
      <c r="I90" s="243"/>
    </row>
    <row r="91" spans="1:9" x14ac:dyDescent="0.25">
      <c r="A91" s="272"/>
      <c r="B91" s="278"/>
      <c r="C91" s="279"/>
      <c r="D91" s="279"/>
      <c r="E91" s="279"/>
      <c r="F91" s="279"/>
      <c r="G91" s="279"/>
      <c r="H91" s="279"/>
      <c r="I91" s="280"/>
    </row>
    <row r="92" spans="1:9" x14ac:dyDescent="0.25">
      <c r="A92" s="272"/>
      <c r="B92" s="252"/>
      <c r="C92" s="253"/>
      <c r="D92" s="253"/>
      <c r="E92" s="253"/>
      <c r="F92" s="253"/>
      <c r="G92" s="253"/>
      <c r="H92" s="253"/>
      <c r="I92" s="254"/>
    </row>
    <row r="93" spans="1:9" x14ac:dyDescent="0.25">
      <c r="A93" s="272"/>
      <c r="B93" s="255"/>
      <c r="C93" s="256"/>
      <c r="D93" s="256"/>
      <c r="E93" s="256"/>
      <c r="F93" s="256"/>
      <c r="G93" s="256"/>
      <c r="H93" s="256"/>
      <c r="I93" s="257"/>
    </row>
    <row r="94" spans="1:9" x14ac:dyDescent="0.25">
      <c r="A94" s="272"/>
      <c r="B94" s="255"/>
      <c r="C94" s="256"/>
      <c r="D94" s="256"/>
      <c r="E94" s="256"/>
      <c r="F94" s="256"/>
      <c r="G94" s="256"/>
      <c r="H94" s="256"/>
      <c r="I94" s="257"/>
    </row>
    <row r="95" spans="1:9" x14ac:dyDescent="0.25">
      <c r="A95" s="272"/>
      <c r="B95" s="255"/>
      <c r="C95" s="256"/>
      <c r="D95" s="256"/>
      <c r="E95" s="256"/>
      <c r="F95" s="256"/>
      <c r="G95" s="256"/>
      <c r="H95" s="256"/>
      <c r="I95" s="257"/>
    </row>
    <row r="96" spans="1:9" x14ac:dyDescent="0.25">
      <c r="A96" s="272"/>
      <c r="B96" s="255"/>
      <c r="C96" s="256"/>
      <c r="D96" s="256"/>
      <c r="E96" s="256"/>
      <c r="F96" s="256"/>
      <c r="G96" s="256"/>
      <c r="H96" s="256"/>
      <c r="I96" s="257"/>
    </row>
    <row r="97" spans="1:9" x14ac:dyDescent="0.25">
      <c r="A97" s="272"/>
      <c r="B97" s="258"/>
      <c r="C97" s="259"/>
      <c r="D97" s="259"/>
      <c r="E97" s="259"/>
      <c r="F97" s="259"/>
      <c r="G97" s="259"/>
      <c r="H97" s="259"/>
      <c r="I97" s="260"/>
    </row>
    <row r="98" spans="1:9" ht="15" customHeight="1" x14ac:dyDescent="0.25">
      <c r="A98" s="305">
        <v>10</v>
      </c>
      <c r="B98" s="231" t="s">
        <v>168</v>
      </c>
      <c r="C98" s="232"/>
      <c r="D98" s="232"/>
      <c r="E98" s="232"/>
      <c r="F98" s="232"/>
      <c r="G98" s="232"/>
      <c r="H98" s="232"/>
      <c r="I98" s="233"/>
    </row>
    <row r="99" spans="1:9" ht="15" customHeight="1" x14ac:dyDescent="0.25">
      <c r="A99" s="305"/>
      <c r="B99" s="278"/>
      <c r="C99" s="279"/>
      <c r="D99" s="279"/>
      <c r="E99" s="279"/>
      <c r="F99" s="279"/>
      <c r="G99" s="279"/>
      <c r="H99" s="279"/>
      <c r="I99" s="280"/>
    </row>
    <row r="100" spans="1:9" ht="15" customHeight="1" x14ac:dyDescent="0.25">
      <c r="A100" s="305"/>
      <c r="B100" s="327" t="s">
        <v>11</v>
      </c>
      <c r="C100" s="327"/>
      <c r="D100" s="327"/>
      <c r="E100" s="327"/>
      <c r="F100" s="327"/>
      <c r="G100" s="327"/>
      <c r="H100" s="276" t="s">
        <v>22</v>
      </c>
      <c r="I100" s="277"/>
    </row>
    <row r="101" spans="1:9" x14ac:dyDescent="0.25">
      <c r="A101" s="305"/>
      <c r="B101" s="328" t="s">
        <v>12</v>
      </c>
      <c r="C101" s="328"/>
      <c r="D101" s="328"/>
      <c r="E101" s="328"/>
      <c r="F101" s="328"/>
      <c r="G101" s="328"/>
      <c r="H101" s="276" t="s">
        <v>22</v>
      </c>
      <c r="I101" s="277"/>
    </row>
    <row r="102" spans="1:9" x14ac:dyDescent="0.25">
      <c r="A102" s="305"/>
      <c r="B102" s="328" t="s">
        <v>13</v>
      </c>
      <c r="C102" s="328"/>
      <c r="D102" s="328"/>
      <c r="E102" s="328"/>
      <c r="F102" s="328"/>
      <c r="G102" s="328"/>
      <c r="H102" s="276" t="s">
        <v>22</v>
      </c>
      <c r="I102" s="277"/>
    </row>
    <row r="103" spans="1:9" ht="15" customHeight="1" x14ac:dyDescent="0.25">
      <c r="A103" s="305">
        <v>11</v>
      </c>
      <c r="B103" s="330" t="s">
        <v>190</v>
      </c>
      <c r="C103" s="330"/>
      <c r="D103" s="330"/>
      <c r="E103" s="330"/>
      <c r="F103" s="330"/>
      <c r="G103" s="330"/>
      <c r="H103" s="273" t="s">
        <v>22</v>
      </c>
      <c r="I103" s="274"/>
    </row>
    <row r="104" spans="1:9" ht="15" customHeight="1" x14ac:dyDescent="0.25">
      <c r="A104" s="305"/>
      <c r="B104" s="330"/>
      <c r="C104" s="330"/>
      <c r="D104" s="330"/>
      <c r="E104" s="330"/>
      <c r="F104" s="330"/>
      <c r="G104" s="330"/>
      <c r="H104" s="273"/>
      <c r="I104" s="274"/>
    </row>
    <row r="105" spans="1:9" x14ac:dyDescent="0.25">
      <c r="A105" s="305"/>
      <c r="B105" s="330"/>
      <c r="C105" s="330"/>
      <c r="D105" s="330"/>
      <c r="E105" s="330"/>
      <c r="F105" s="330"/>
      <c r="G105" s="330"/>
      <c r="H105" s="273"/>
      <c r="I105" s="274"/>
    </row>
    <row r="106" spans="1:9" ht="15" customHeight="1" x14ac:dyDescent="0.25">
      <c r="A106" s="305"/>
      <c r="B106" s="231" t="s">
        <v>211</v>
      </c>
      <c r="C106" s="232"/>
      <c r="D106" s="232"/>
      <c r="E106" s="232"/>
      <c r="F106" s="232"/>
      <c r="G106" s="232"/>
      <c r="H106" s="232"/>
      <c r="I106" s="233"/>
    </row>
    <row r="107" spans="1:9" ht="45" x14ac:dyDescent="0.25">
      <c r="A107" s="86"/>
      <c r="B107" s="114" t="s">
        <v>5</v>
      </c>
      <c r="C107" s="112" t="s">
        <v>202</v>
      </c>
      <c r="D107" s="114" t="s">
        <v>6</v>
      </c>
      <c r="E107" s="114" t="s">
        <v>165</v>
      </c>
      <c r="F107" s="329" t="s">
        <v>151</v>
      </c>
      <c r="G107" s="329"/>
      <c r="H107" s="329" t="s">
        <v>169</v>
      </c>
      <c r="I107" s="331"/>
    </row>
    <row r="108" spans="1:9" ht="15" customHeight="1" x14ac:dyDescent="0.25">
      <c r="A108" s="86" t="s">
        <v>143</v>
      </c>
      <c r="B108" s="113"/>
      <c r="C108" s="35"/>
      <c r="D108" s="113"/>
      <c r="E108" s="113"/>
      <c r="F108" s="290"/>
      <c r="G108" s="290"/>
      <c r="H108" s="302"/>
      <c r="I108" s="303"/>
    </row>
    <row r="109" spans="1:9" ht="15" customHeight="1" x14ac:dyDescent="0.25">
      <c r="A109" s="111" t="s">
        <v>144</v>
      </c>
      <c r="B109" s="113"/>
      <c r="C109" s="35"/>
      <c r="D109" s="113"/>
      <c r="E109" s="113"/>
      <c r="F109" s="290"/>
      <c r="G109" s="290"/>
      <c r="H109" s="302"/>
      <c r="I109" s="303"/>
    </row>
    <row r="110" spans="1:9" ht="15.75" thickBot="1" x14ac:dyDescent="0.3">
      <c r="A110" s="111" t="s">
        <v>145</v>
      </c>
      <c r="B110" s="115"/>
      <c r="C110" s="36"/>
      <c r="D110" s="115"/>
      <c r="E110" s="115"/>
      <c r="F110" s="324"/>
      <c r="G110" s="324"/>
      <c r="H110" s="325"/>
      <c r="I110" s="326"/>
    </row>
    <row r="111" spans="1:9" ht="15" customHeight="1" x14ac:dyDescent="0.25">
      <c r="A111" s="98" t="s">
        <v>3</v>
      </c>
      <c r="B111" s="332" t="s">
        <v>134</v>
      </c>
      <c r="C111" s="333"/>
      <c r="D111" s="333"/>
      <c r="E111" s="333"/>
      <c r="F111" s="333"/>
      <c r="G111" s="333"/>
      <c r="H111" s="333"/>
      <c r="I111" s="334"/>
    </row>
    <row r="112" spans="1:9" ht="15" customHeight="1" x14ac:dyDescent="0.25">
      <c r="A112" s="116">
        <v>12</v>
      </c>
      <c r="B112" s="218" t="s">
        <v>184</v>
      </c>
      <c r="C112" s="219"/>
      <c r="D112" s="219"/>
      <c r="E112" s="219"/>
      <c r="F112" s="219"/>
      <c r="G112" s="220"/>
      <c r="H112" s="276" t="s">
        <v>7</v>
      </c>
      <c r="I112" s="277"/>
    </row>
    <row r="113" spans="1:9" ht="15" customHeight="1" x14ac:dyDescent="0.25">
      <c r="A113" s="221">
        <v>13</v>
      </c>
      <c r="B113" s="231" t="s">
        <v>185</v>
      </c>
      <c r="C113" s="232"/>
      <c r="D113" s="232"/>
      <c r="E113" s="232"/>
      <c r="F113" s="232"/>
      <c r="G113" s="232"/>
      <c r="H113" s="232"/>
      <c r="I113" s="233"/>
    </row>
    <row r="114" spans="1:9" ht="15" customHeight="1" x14ac:dyDescent="0.25">
      <c r="A114" s="223"/>
      <c r="B114" s="278"/>
      <c r="C114" s="279"/>
      <c r="D114" s="279"/>
      <c r="E114" s="279"/>
      <c r="F114" s="279"/>
      <c r="G114" s="279"/>
      <c r="H114" s="279"/>
      <c r="I114" s="280"/>
    </row>
    <row r="115" spans="1:9" ht="15" customHeight="1" x14ac:dyDescent="0.25">
      <c r="A115" s="221"/>
      <c r="B115" s="252"/>
      <c r="C115" s="253"/>
      <c r="D115" s="253"/>
      <c r="E115" s="253"/>
      <c r="F115" s="253"/>
      <c r="G115" s="253"/>
      <c r="H115" s="253"/>
      <c r="I115" s="254"/>
    </row>
    <row r="116" spans="1:9" ht="15" customHeight="1" x14ac:dyDescent="0.25">
      <c r="A116" s="222"/>
      <c r="B116" s="255"/>
      <c r="C116" s="256"/>
      <c r="D116" s="256"/>
      <c r="E116" s="256"/>
      <c r="F116" s="256"/>
      <c r="G116" s="256"/>
      <c r="H116" s="256"/>
      <c r="I116" s="257"/>
    </row>
    <row r="117" spans="1:9" ht="15" customHeight="1" x14ac:dyDescent="0.25">
      <c r="A117" s="222"/>
      <c r="B117" s="255"/>
      <c r="C117" s="256"/>
      <c r="D117" s="256"/>
      <c r="E117" s="256"/>
      <c r="F117" s="256"/>
      <c r="G117" s="256"/>
      <c r="H117" s="256"/>
      <c r="I117" s="257"/>
    </row>
    <row r="118" spans="1:9" ht="15" customHeight="1" x14ac:dyDescent="0.25">
      <c r="A118" s="223"/>
      <c r="B118" s="258"/>
      <c r="C118" s="259"/>
      <c r="D118" s="259"/>
      <c r="E118" s="259"/>
      <c r="F118" s="259"/>
      <c r="G118" s="259"/>
      <c r="H118" s="259"/>
      <c r="I118" s="260"/>
    </row>
    <row r="119" spans="1:9" ht="15" customHeight="1" x14ac:dyDescent="0.25">
      <c r="A119" s="221">
        <v>14</v>
      </c>
      <c r="B119" s="231" t="s">
        <v>186</v>
      </c>
      <c r="C119" s="232"/>
      <c r="D119" s="232"/>
      <c r="E119" s="232"/>
      <c r="F119" s="232"/>
      <c r="G119" s="232"/>
      <c r="H119" s="232"/>
      <c r="I119" s="233"/>
    </row>
    <row r="120" spans="1:9" ht="15" customHeight="1" x14ac:dyDescent="0.25">
      <c r="A120" s="222"/>
      <c r="B120" s="278"/>
      <c r="C120" s="279"/>
      <c r="D120" s="279"/>
      <c r="E120" s="279"/>
      <c r="F120" s="279"/>
      <c r="G120" s="279"/>
      <c r="H120" s="279"/>
      <c r="I120" s="280"/>
    </row>
    <row r="121" spans="1:9" ht="15" customHeight="1" x14ac:dyDescent="0.25">
      <c r="A121" s="215"/>
      <c r="B121" s="252"/>
      <c r="C121" s="253"/>
      <c r="D121" s="253"/>
      <c r="E121" s="253"/>
      <c r="F121" s="253"/>
      <c r="G121" s="253"/>
      <c r="H121" s="253"/>
      <c r="I121" s="254"/>
    </row>
    <row r="122" spans="1:9" ht="15" customHeight="1" x14ac:dyDescent="0.25">
      <c r="A122" s="216"/>
      <c r="B122" s="255"/>
      <c r="C122" s="256"/>
      <c r="D122" s="256"/>
      <c r="E122" s="256"/>
      <c r="F122" s="256"/>
      <c r="G122" s="256"/>
      <c r="H122" s="256"/>
      <c r="I122" s="257"/>
    </row>
    <row r="123" spans="1:9" ht="15" customHeight="1" x14ac:dyDescent="0.25">
      <c r="A123" s="216"/>
      <c r="B123" s="255"/>
      <c r="C123" s="256"/>
      <c r="D123" s="256"/>
      <c r="E123" s="256"/>
      <c r="F123" s="256"/>
      <c r="G123" s="256"/>
      <c r="H123" s="256"/>
      <c r="I123" s="257"/>
    </row>
    <row r="124" spans="1:9" ht="15" customHeight="1" x14ac:dyDescent="0.25">
      <c r="A124" s="217"/>
      <c r="B124" s="258"/>
      <c r="C124" s="259"/>
      <c r="D124" s="259"/>
      <c r="E124" s="259"/>
      <c r="F124" s="259"/>
      <c r="G124" s="259"/>
      <c r="H124" s="259"/>
      <c r="I124" s="260"/>
    </row>
    <row r="125" spans="1:9" x14ac:dyDescent="0.25">
      <c r="A125" s="117">
        <v>15</v>
      </c>
      <c r="B125" s="218" t="s">
        <v>187</v>
      </c>
      <c r="C125" s="219"/>
      <c r="D125" s="219"/>
      <c r="E125" s="219"/>
      <c r="F125" s="219"/>
      <c r="G125" s="220"/>
      <c r="H125" s="276" t="s">
        <v>22</v>
      </c>
      <c r="I125" s="277"/>
    </row>
    <row r="126" spans="1:9" ht="15" customHeight="1" x14ac:dyDescent="0.25">
      <c r="A126" s="221">
        <v>16</v>
      </c>
      <c r="B126" s="231" t="s">
        <v>188</v>
      </c>
      <c r="C126" s="232"/>
      <c r="D126" s="232"/>
      <c r="E126" s="232"/>
      <c r="F126" s="232"/>
      <c r="G126" s="232"/>
      <c r="H126" s="232"/>
      <c r="I126" s="233"/>
    </row>
    <row r="127" spans="1:9" x14ac:dyDescent="0.25">
      <c r="A127" s="223"/>
      <c r="B127" s="278"/>
      <c r="C127" s="279"/>
      <c r="D127" s="279"/>
      <c r="E127" s="279"/>
      <c r="F127" s="279"/>
      <c r="G127" s="279"/>
      <c r="H127" s="279"/>
      <c r="I127" s="280"/>
    </row>
    <row r="128" spans="1:9" x14ac:dyDescent="0.25">
      <c r="A128" s="275"/>
      <c r="B128" s="252"/>
      <c r="C128" s="253"/>
      <c r="D128" s="253"/>
      <c r="E128" s="253"/>
      <c r="F128" s="253"/>
      <c r="G128" s="253"/>
      <c r="H128" s="253"/>
      <c r="I128" s="254"/>
    </row>
    <row r="129" spans="1:9" x14ac:dyDescent="0.25">
      <c r="A129" s="291"/>
      <c r="B129" s="255"/>
      <c r="C129" s="256"/>
      <c r="D129" s="256"/>
      <c r="E129" s="256"/>
      <c r="F129" s="256"/>
      <c r="G129" s="256"/>
      <c r="H129" s="256"/>
      <c r="I129" s="257"/>
    </row>
    <row r="130" spans="1:9" x14ac:dyDescent="0.25">
      <c r="A130" s="291"/>
      <c r="B130" s="255"/>
      <c r="C130" s="256"/>
      <c r="D130" s="256"/>
      <c r="E130" s="256"/>
      <c r="F130" s="256"/>
      <c r="G130" s="256"/>
      <c r="H130" s="256"/>
      <c r="I130" s="257"/>
    </row>
    <row r="131" spans="1:9" x14ac:dyDescent="0.25">
      <c r="A131" s="291"/>
      <c r="B131" s="255"/>
      <c r="C131" s="256"/>
      <c r="D131" s="256"/>
      <c r="E131" s="256"/>
      <c r="F131" s="256"/>
      <c r="G131" s="256"/>
      <c r="H131" s="256"/>
      <c r="I131" s="257"/>
    </row>
    <row r="132" spans="1:9" x14ac:dyDescent="0.25">
      <c r="A132" s="291"/>
      <c r="B132" s="255"/>
      <c r="C132" s="256"/>
      <c r="D132" s="256"/>
      <c r="E132" s="256"/>
      <c r="F132" s="256"/>
      <c r="G132" s="256"/>
      <c r="H132" s="256"/>
      <c r="I132" s="257"/>
    </row>
    <row r="133" spans="1:9" x14ac:dyDescent="0.25">
      <c r="A133" s="292"/>
      <c r="B133" s="258"/>
      <c r="C133" s="259"/>
      <c r="D133" s="259"/>
      <c r="E133" s="259"/>
      <c r="F133" s="259"/>
      <c r="G133" s="259"/>
      <c r="H133" s="259"/>
      <c r="I133" s="260"/>
    </row>
    <row r="134" spans="1:9" ht="15" customHeight="1" x14ac:dyDescent="0.25">
      <c r="A134" s="221">
        <v>17</v>
      </c>
      <c r="B134" s="231" t="s">
        <v>139</v>
      </c>
      <c r="C134" s="232"/>
      <c r="D134" s="232"/>
      <c r="E134" s="232"/>
      <c r="F134" s="232"/>
      <c r="G134" s="232"/>
      <c r="H134" s="232"/>
      <c r="I134" s="233"/>
    </row>
    <row r="135" spans="1:9" x14ac:dyDescent="0.25">
      <c r="A135" s="223"/>
      <c r="B135" s="278"/>
      <c r="C135" s="279"/>
      <c r="D135" s="279"/>
      <c r="E135" s="279"/>
      <c r="F135" s="279"/>
      <c r="G135" s="279"/>
      <c r="H135" s="279"/>
      <c r="I135" s="280"/>
    </row>
    <row r="136" spans="1:9" x14ac:dyDescent="0.25">
      <c r="A136" s="215"/>
      <c r="B136" s="252"/>
      <c r="C136" s="253"/>
      <c r="D136" s="253"/>
      <c r="E136" s="253"/>
      <c r="F136" s="253"/>
      <c r="G136" s="253"/>
      <c r="H136" s="253"/>
      <c r="I136" s="254"/>
    </row>
    <row r="137" spans="1:9" x14ac:dyDescent="0.25">
      <c r="A137" s="216"/>
      <c r="B137" s="255"/>
      <c r="C137" s="256"/>
      <c r="D137" s="256"/>
      <c r="E137" s="256"/>
      <c r="F137" s="256"/>
      <c r="G137" s="256"/>
      <c r="H137" s="256"/>
      <c r="I137" s="257"/>
    </row>
    <row r="138" spans="1:9" x14ac:dyDescent="0.25">
      <c r="A138" s="216"/>
      <c r="B138" s="255"/>
      <c r="C138" s="256"/>
      <c r="D138" s="256"/>
      <c r="E138" s="256"/>
      <c r="F138" s="256"/>
      <c r="G138" s="256"/>
      <c r="H138" s="256"/>
      <c r="I138" s="257"/>
    </row>
    <row r="139" spans="1:9" x14ac:dyDescent="0.25">
      <c r="A139" s="216"/>
      <c r="B139" s="255"/>
      <c r="C139" s="256"/>
      <c r="D139" s="256"/>
      <c r="E139" s="256"/>
      <c r="F139" s="256"/>
      <c r="G139" s="256"/>
      <c r="H139" s="256"/>
      <c r="I139" s="257"/>
    </row>
    <row r="140" spans="1:9" x14ac:dyDescent="0.25">
      <c r="A140" s="216"/>
      <c r="B140" s="255"/>
      <c r="C140" s="256"/>
      <c r="D140" s="256"/>
      <c r="E140" s="256"/>
      <c r="F140" s="256"/>
      <c r="G140" s="256"/>
      <c r="H140" s="256"/>
      <c r="I140" s="257"/>
    </row>
    <row r="141" spans="1:9" x14ac:dyDescent="0.25">
      <c r="A141" s="216"/>
      <c r="B141" s="255"/>
      <c r="C141" s="256"/>
      <c r="D141" s="256"/>
      <c r="E141" s="256"/>
      <c r="F141" s="256"/>
      <c r="G141" s="256"/>
      <c r="H141" s="256"/>
      <c r="I141" s="257"/>
    </row>
    <row r="142" spans="1:9" x14ac:dyDescent="0.25">
      <c r="A142" s="216"/>
      <c r="B142" s="258"/>
      <c r="C142" s="259"/>
      <c r="D142" s="259"/>
      <c r="E142" s="259"/>
      <c r="F142" s="259"/>
      <c r="G142" s="259"/>
      <c r="H142" s="259"/>
      <c r="I142" s="260"/>
    </row>
    <row r="143" spans="1:9" ht="15" customHeight="1" x14ac:dyDescent="0.25">
      <c r="A143" s="221">
        <v>19</v>
      </c>
      <c r="B143" s="241" t="s">
        <v>208</v>
      </c>
      <c r="C143" s="242"/>
      <c r="D143" s="242"/>
      <c r="E143" s="242"/>
      <c r="F143" s="242"/>
      <c r="G143" s="242"/>
      <c r="H143" s="242"/>
      <c r="I143" s="243"/>
    </row>
    <row r="144" spans="1:9" ht="15" customHeight="1" x14ac:dyDescent="0.25">
      <c r="A144" s="222"/>
      <c r="B144" s="241"/>
      <c r="C144" s="242"/>
      <c r="D144" s="242"/>
      <c r="E144" s="242"/>
      <c r="F144" s="242"/>
      <c r="G144" s="242"/>
      <c r="H144" s="242"/>
      <c r="I144" s="243"/>
    </row>
    <row r="145" spans="1:9" ht="15.75" customHeight="1" thickBot="1" x14ac:dyDescent="0.3">
      <c r="A145" s="118"/>
      <c r="B145" s="228" t="s">
        <v>202</v>
      </c>
      <c r="C145" s="229"/>
      <c r="D145" s="229"/>
      <c r="E145" s="230"/>
      <c r="F145" s="405"/>
      <c r="G145" s="356"/>
      <c r="H145" s="356"/>
      <c r="I145" s="357"/>
    </row>
    <row r="146" spans="1:9" ht="15" customHeight="1" x14ac:dyDescent="0.25">
      <c r="A146" s="245" t="s">
        <v>14</v>
      </c>
      <c r="B146" s="246" t="s">
        <v>1</v>
      </c>
      <c r="C146" s="247"/>
      <c r="D146" s="247"/>
      <c r="E146" s="247"/>
      <c r="F146" s="247"/>
      <c r="G146" s="247"/>
      <c r="H146" s="247"/>
      <c r="I146" s="248"/>
    </row>
    <row r="147" spans="1:9" ht="15.75" customHeight="1" x14ac:dyDescent="0.25">
      <c r="A147" s="245"/>
      <c r="B147" s="249"/>
      <c r="C147" s="250"/>
      <c r="D147" s="250"/>
      <c r="E147" s="250"/>
      <c r="F147" s="250"/>
      <c r="G147" s="250"/>
      <c r="H147" s="250"/>
      <c r="I147" s="251"/>
    </row>
    <row r="148" spans="1:9" ht="15.75" thickBot="1" x14ac:dyDescent="0.3">
      <c r="A148" s="98" t="s">
        <v>3</v>
      </c>
      <c r="B148" s="307" t="s">
        <v>156</v>
      </c>
      <c r="C148" s="308"/>
      <c r="D148" s="308"/>
      <c r="E148" s="308"/>
      <c r="F148" s="308"/>
      <c r="G148" s="308"/>
      <c r="H148" s="308"/>
      <c r="I148" s="309"/>
    </row>
    <row r="149" spans="1:9" x14ac:dyDescent="0.25">
      <c r="A149" s="119">
        <v>21</v>
      </c>
      <c r="B149" s="386" t="s">
        <v>135</v>
      </c>
      <c r="C149" s="387"/>
      <c r="D149" s="387"/>
      <c r="E149" s="387"/>
      <c r="F149" s="387"/>
      <c r="G149" s="387"/>
      <c r="H149" s="387"/>
      <c r="I149" s="388"/>
    </row>
    <row r="150" spans="1:9" x14ac:dyDescent="0.25">
      <c r="A150" s="116"/>
      <c r="B150" s="46"/>
      <c r="C150" s="85"/>
      <c r="D150" s="85"/>
      <c r="E150" s="85"/>
      <c r="F150" s="85"/>
      <c r="G150" s="85"/>
      <c r="H150" s="85"/>
      <c r="I150" s="30"/>
    </row>
    <row r="151" spans="1:9" x14ac:dyDescent="0.25">
      <c r="A151" s="116"/>
      <c r="B151" s="46"/>
      <c r="C151" s="85"/>
      <c r="D151" s="85"/>
      <c r="E151" s="85"/>
      <c r="F151" s="85"/>
      <c r="G151" s="47" t="s">
        <v>163</v>
      </c>
      <c r="H151" s="47"/>
      <c r="I151" s="30" t="s">
        <v>155</v>
      </c>
    </row>
    <row r="152" spans="1:9" x14ac:dyDescent="0.25">
      <c r="A152" s="116"/>
      <c r="B152" s="46"/>
      <c r="C152" s="85"/>
      <c r="D152" s="85"/>
      <c r="E152" s="85"/>
      <c r="F152" s="85"/>
      <c r="G152" s="85"/>
      <c r="H152" s="85"/>
      <c r="I152" s="120" t="s">
        <v>90</v>
      </c>
    </row>
    <row r="153" spans="1:9" x14ac:dyDescent="0.25">
      <c r="A153" s="116"/>
      <c r="B153" s="241" t="s">
        <v>167</v>
      </c>
      <c r="C153" s="242"/>
      <c r="D153" s="242"/>
      <c r="E153" s="242"/>
      <c r="F153" s="242"/>
      <c r="G153" s="382"/>
      <c r="I153" s="383"/>
    </row>
    <row r="154" spans="1:9" x14ac:dyDescent="0.25">
      <c r="A154" s="116"/>
      <c r="B154" s="241"/>
      <c r="C154" s="242"/>
      <c r="D154" s="242"/>
      <c r="E154" s="242"/>
      <c r="F154" s="242"/>
      <c r="G154" s="382"/>
      <c r="I154" s="383"/>
    </row>
    <row r="155" spans="1:9" x14ac:dyDescent="0.25">
      <c r="A155" s="116"/>
      <c r="B155" s="81"/>
      <c r="C155" s="82"/>
      <c r="D155" s="82"/>
      <c r="E155" s="82"/>
      <c r="F155" s="82"/>
      <c r="G155" s="33"/>
      <c r="I155" s="32"/>
    </row>
    <row r="156" spans="1:9" x14ac:dyDescent="0.25">
      <c r="A156" s="116"/>
      <c r="B156" s="241" t="s">
        <v>149</v>
      </c>
      <c r="C156" s="242"/>
      <c r="D156" s="242"/>
      <c r="E156" s="242"/>
      <c r="F156" s="242"/>
      <c r="G156" s="22"/>
      <c r="H156" s="48"/>
      <c r="I156" s="22"/>
    </row>
    <row r="157" spans="1:9" x14ac:dyDescent="0.25">
      <c r="A157" s="116"/>
      <c r="B157" s="46"/>
      <c r="C157" s="85"/>
      <c r="D157" s="85"/>
      <c r="E157" s="85"/>
      <c r="F157" s="85"/>
      <c r="G157" s="80"/>
      <c r="I157" s="34"/>
    </row>
    <row r="158" spans="1:9" x14ac:dyDescent="0.25">
      <c r="A158" s="116"/>
      <c r="B158" s="321" t="s">
        <v>81</v>
      </c>
      <c r="C158" s="322"/>
      <c r="D158" s="322"/>
      <c r="E158" s="322"/>
      <c r="F158" s="322"/>
      <c r="G158" s="22"/>
      <c r="I158" s="22"/>
    </row>
    <row r="159" spans="1:9" x14ac:dyDescent="0.25">
      <c r="A159" s="116"/>
      <c r="B159" s="46"/>
      <c r="C159" s="85"/>
      <c r="D159" s="85"/>
      <c r="E159" s="85"/>
      <c r="F159" s="85"/>
      <c r="G159" s="80"/>
      <c r="I159" s="34"/>
    </row>
    <row r="160" spans="1:9" ht="51" customHeight="1" x14ac:dyDescent="0.25">
      <c r="A160" s="116"/>
      <c r="B160" s="403" t="str">
        <f>IF(G158="Electric", "Please provide your usage in MWh:","Please provide the amount of fuel used to generate Eligible Heat in previous year (litres or tonnes):")</f>
        <v>Please provide the amount of fuel used to generate Eligible Heat in previous year (litres or tonnes):</v>
      </c>
      <c r="C160" s="404"/>
      <c r="D160" s="404"/>
      <c r="E160" s="404"/>
      <c r="F160" s="404"/>
      <c r="G160" s="121"/>
      <c r="H160" s="122"/>
      <c r="I160" s="123"/>
    </row>
    <row r="161" spans="1:9" x14ac:dyDescent="0.25">
      <c r="A161" s="116"/>
      <c r="B161" s="46"/>
      <c r="C161" s="85"/>
      <c r="D161" s="85"/>
      <c r="E161" s="85"/>
      <c r="F161" s="85"/>
      <c r="G161" s="80"/>
      <c r="I161" s="34"/>
    </row>
    <row r="162" spans="1:9" ht="53.25" customHeight="1" x14ac:dyDescent="0.25">
      <c r="A162" s="116"/>
      <c r="B162" s="321" t="s">
        <v>191</v>
      </c>
      <c r="C162" s="323"/>
      <c r="D162" s="323"/>
      <c r="E162" s="323"/>
      <c r="F162" s="323"/>
      <c r="G162" s="50" t="str">
        <f>IF(G158="Electric","N/A",IF(ISBLANK(G158),"Please select Fuel Type",_xlfn.IFNA(G160/VLOOKUP(G158,Sheet3!A23:B37,2,FALSE),"")))</f>
        <v>Please select Fuel Type</v>
      </c>
      <c r="I162" s="49" t="str">
        <f>IF(I158="Electric","N/A",IF(ISBLANK(I158),"Please select Fuel Type",_xlfn.IFNA(I160/VLOOKUP(I158,Sheet3!A23:B37,2,FALSE),"")))</f>
        <v>Please select Fuel Type</v>
      </c>
    </row>
    <row r="163" spans="1:9" x14ac:dyDescent="0.25">
      <c r="A163" s="116"/>
      <c r="B163" s="46"/>
      <c r="C163" s="85"/>
      <c r="D163" s="85"/>
      <c r="E163" s="85"/>
      <c r="F163" s="85"/>
      <c r="G163" s="80"/>
      <c r="I163" s="34"/>
    </row>
    <row r="164" spans="1:9" ht="50.25" customHeight="1" x14ac:dyDescent="0.25">
      <c r="A164" s="116"/>
      <c r="B164" s="321" t="s">
        <v>192</v>
      </c>
      <c r="C164" s="323"/>
      <c r="D164" s="323"/>
      <c r="E164" s="323"/>
      <c r="F164" s="323"/>
      <c r="G164" s="50" t="str">
        <f>IF(G158="Electric","N/A",IF(ISBLANK(G158),"Please select Fuel Type",_xlfn.IFNA(VLOOKUP(G158,Sheet3!A5:C17,3,FALSE),"")))</f>
        <v>Please select Fuel Type</v>
      </c>
      <c r="I164" s="49" t="str">
        <f>IF(I158="Electric","N/A",IF(ISBLANK(I158),"Please select Fuel Type",_xlfn.IFNA(VLOOKUP(I158,Sheet3!A5:C17,3,FALSE),"")))</f>
        <v>Please select Fuel Type</v>
      </c>
    </row>
    <row r="165" spans="1:9" x14ac:dyDescent="0.25">
      <c r="A165" s="116"/>
      <c r="B165" s="46"/>
      <c r="C165" s="85"/>
      <c r="D165" s="85"/>
      <c r="E165" s="85"/>
      <c r="F165" s="85"/>
      <c r="G165" s="80"/>
      <c r="I165" s="34"/>
    </row>
    <row r="166" spans="1:9" x14ac:dyDescent="0.25">
      <c r="A166" s="116"/>
      <c r="B166" s="321" t="s">
        <v>193</v>
      </c>
      <c r="C166" s="323"/>
      <c r="D166" s="323"/>
      <c r="E166" s="323"/>
      <c r="F166" s="323"/>
      <c r="G166" s="124" t="str">
        <f>IF(G158="Electric","N/A",IFERROR(G164*G162,""))</f>
        <v/>
      </c>
      <c r="I166" s="125" t="str">
        <f>IF(I158="Electric","N/A",IFERROR(I164*I162,""))</f>
        <v/>
      </c>
    </row>
    <row r="167" spans="1:9" x14ac:dyDescent="0.25">
      <c r="A167" s="116"/>
      <c r="B167" s="79"/>
      <c r="C167" s="80"/>
      <c r="D167" s="80"/>
      <c r="E167" s="80"/>
      <c r="F167" s="80"/>
      <c r="G167" s="51"/>
      <c r="I167" s="52"/>
    </row>
    <row r="168" spans="1:9" x14ac:dyDescent="0.25">
      <c r="A168" s="116"/>
      <c r="B168" s="384" t="s">
        <v>194</v>
      </c>
      <c r="C168" s="385"/>
      <c r="D168" s="385"/>
      <c r="E168" s="385"/>
      <c r="F168" s="385"/>
      <c r="G168" s="80"/>
      <c r="I168" s="34"/>
    </row>
    <row r="169" spans="1:9" ht="15" customHeight="1" x14ac:dyDescent="0.25">
      <c r="A169" s="116"/>
      <c r="B169" s="384"/>
      <c r="C169" s="385"/>
      <c r="D169" s="385"/>
      <c r="E169" s="385"/>
      <c r="F169" s="385"/>
      <c r="G169" s="170" t="str">
        <f>IF(G158="Electric",G160,IFERROR((G166*Sheet3!B43)/1000,""))</f>
        <v/>
      </c>
      <c r="I169" s="171" t="str">
        <f>IF(I158="Electric",I160,IFERROR((I166*Sheet3!B43)/1000,""))</f>
        <v/>
      </c>
    </row>
    <row r="170" spans="1:9" x14ac:dyDescent="0.25">
      <c r="A170" s="116"/>
      <c r="B170" s="46"/>
      <c r="C170" s="85"/>
      <c r="D170" s="85"/>
      <c r="E170" s="85"/>
      <c r="F170" s="85"/>
      <c r="G170" s="80"/>
      <c r="I170" s="26"/>
    </row>
    <row r="171" spans="1:9" x14ac:dyDescent="0.25">
      <c r="A171" s="116"/>
      <c r="B171" s="241" t="s">
        <v>80</v>
      </c>
      <c r="C171" s="242"/>
      <c r="D171" s="242"/>
      <c r="E171" s="242"/>
      <c r="F171" s="242"/>
      <c r="G171" s="273"/>
      <c r="H171" s="126"/>
      <c r="I171" s="311"/>
    </row>
    <row r="172" spans="1:9" x14ac:dyDescent="0.25">
      <c r="A172" s="116"/>
      <c r="B172" s="241"/>
      <c r="C172" s="242"/>
      <c r="D172" s="242"/>
      <c r="E172" s="242"/>
      <c r="F172" s="242"/>
      <c r="G172" s="273"/>
      <c r="H172" s="126"/>
      <c r="I172" s="311"/>
    </row>
    <row r="173" spans="1:9" x14ac:dyDescent="0.25">
      <c r="A173" s="116"/>
      <c r="B173" s="46"/>
      <c r="C173" s="85"/>
      <c r="D173" s="85"/>
      <c r="E173" s="85"/>
      <c r="F173" s="85"/>
      <c r="G173" s="80"/>
      <c r="I173" s="26"/>
    </row>
    <row r="174" spans="1:9" x14ac:dyDescent="0.25">
      <c r="A174" s="116"/>
      <c r="B174" s="321" t="str">
        <f>IF(G171="No","Question Not Applicable","How would it change?")</f>
        <v>How would it change?</v>
      </c>
      <c r="C174" s="323"/>
      <c r="D174" s="323"/>
      <c r="E174" s="323"/>
      <c r="F174" s="323"/>
      <c r="G174" s="21"/>
      <c r="I174" s="27"/>
    </row>
    <row r="175" spans="1:9" x14ac:dyDescent="0.25">
      <c r="A175" s="116"/>
      <c r="B175" s="46"/>
      <c r="C175" s="85"/>
      <c r="D175" s="85"/>
      <c r="E175" s="85"/>
      <c r="F175" s="85"/>
      <c r="G175" s="80"/>
      <c r="I175" s="26"/>
    </row>
    <row r="176" spans="1:9" x14ac:dyDescent="0.25">
      <c r="A176" s="116"/>
      <c r="B176" s="321" t="s">
        <v>129</v>
      </c>
      <c r="C176" s="323"/>
      <c r="D176" s="323"/>
      <c r="E176" s="323"/>
      <c r="F176" s="323"/>
      <c r="G176" s="21"/>
      <c r="I176" s="27"/>
    </row>
    <row r="177" spans="1:9" x14ac:dyDescent="0.25">
      <c r="A177" s="116"/>
      <c r="B177" s="46"/>
      <c r="C177" s="85"/>
      <c r="D177" s="85"/>
      <c r="E177" s="85"/>
      <c r="F177" s="85"/>
      <c r="G177" s="85"/>
      <c r="I177" s="28"/>
    </row>
    <row r="178" spans="1:9" x14ac:dyDescent="0.25">
      <c r="A178" s="116"/>
      <c r="B178" s="321" t="s">
        <v>195</v>
      </c>
      <c r="C178" s="323"/>
      <c r="D178" s="323"/>
      <c r="E178" s="323"/>
      <c r="F178" s="323"/>
      <c r="G178" s="172" t="str">
        <f>IFERROR(IF(G171="No",G169,IF(G174="Increase",G176+G169,G169-G176)),"")</f>
        <v/>
      </c>
      <c r="I178" s="29"/>
    </row>
    <row r="179" spans="1:9" x14ac:dyDescent="0.25">
      <c r="A179" s="116"/>
      <c r="B179" s="46"/>
      <c r="C179" s="85"/>
      <c r="D179" s="85"/>
      <c r="E179" s="85"/>
      <c r="F179" s="85"/>
      <c r="G179" s="85"/>
      <c r="H179" s="85"/>
      <c r="I179" s="30"/>
    </row>
    <row r="180" spans="1:9" ht="28.5" customHeight="1" x14ac:dyDescent="0.25">
      <c r="A180" s="116"/>
      <c r="B180" s="296" t="str">
        <f>CONCATENATE("What is the reason for the ",G174," in baseline consumption?")</f>
        <v>What is the reason for the  in baseline consumption?</v>
      </c>
      <c r="C180" s="297"/>
      <c r="D180" s="297"/>
      <c r="E180" s="297"/>
      <c r="F180" s="297"/>
      <c r="G180" s="290"/>
      <c r="H180" s="290"/>
      <c r="I180" s="310"/>
    </row>
    <row r="181" spans="1:9" ht="15.75" thickBot="1" x14ac:dyDescent="0.3">
      <c r="A181" s="116"/>
      <c r="B181" s="53"/>
      <c r="C181" s="54"/>
      <c r="D181" s="54"/>
      <c r="E181" s="54"/>
      <c r="F181" s="54"/>
      <c r="G181" s="47"/>
      <c r="H181" s="47"/>
      <c r="I181" s="55"/>
    </row>
    <row r="182" spans="1:9" ht="15.75" thickBot="1" x14ac:dyDescent="0.3">
      <c r="A182" s="116"/>
      <c r="B182" s="56" t="s">
        <v>157</v>
      </c>
      <c r="C182" s="54"/>
      <c r="D182" s="54"/>
      <c r="E182" s="54"/>
      <c r="F182" s="54"/>
      <c r="G182" s="127"/>
      <c r="H182" s="312" t="str">
        <f>IFERROR(IFERROR(I169+G178,G178),"")</f>
        <v/>
      </c>
      <c r="I182" s="313"/>
    </row>
    <row r="183" spans="1:9" ht="15.75" thickBot="1" x14ac:dyDescent="0.3">
      <c r="A183" s="128"/>
      <c r="B183" s="57"/>
      <c r="C183" s="58"/>
      <c r="D183" s="58"/>
      <c r="E183" s="58"/>
      <c r="F183" s="58"/>
      <c r="G183" s="58"/>
      <c r="H183" s="58"/>
      <c r="I183" s="59"/>
    </row>
    <row r="184" spans="1:9" x14ac:dyDescent="0.25">
      <c r="A184" s="244" t="s">
        <v>14</v>
      </c>
      <c r="B184" s="246" t="s">
        <v>1</v>
      </c>
      <c r="C184" s="247"/>
      <c r="D184" s="247"/>
      <c r="E184" s="247"/>
      <c r="F184" s="247"/>
      <c r="G184" s="247"/>
      <c r="H184" s="247"/>
      <c r="I184" s="248"/>
    </row>
    <row r="185" spans="1:9" ht="15" customHeight="1" x14ac:dyDescent="0.25">
      <c r="A185" s="245"/>
      <c r="B185" s="249"/>
      <c r="C185" s="250"/>
      <c r="D185" s="250"/>
      <c r="E185" s="250"/>
      <c r="F185" s="250"/>
      <c r="G185" s="250"/>
      <c r="H185" s="250"/>
      <c r="I185" s="251"/>
    </row>
    <row r="186" spans="1:9" ht="15.75" customHeight="1" thickBot="1" x14ac:dyDescent="0.3">
      <c r="A186" s="129" t="s">
        <v>3</v>
      </c>
      <c r="B186" s="307" t="s">
        <v>158</v>
      </c>
      <c r="C186" s="308"/>
      <c r="D186" s="308"/>
      <c r="E186" s="308"/>
      <c r="F186" s="308"/>
      <c r="G186" s="308"/>
      <c r="H186" s="308"/>
      <c r="I186" s="309"/>
    </row>
    <row r="187" spans="1:9" x14ac:dyDescent="0.25">
      <c r="A187" s="130">
        <v>22</v>
      </c>
      <c r="B187" s="396" t="s">
        <v>9</v>
      </c>
      <c r="C187" s="397"/>
      <c r="D187" s="397"/>
      <c r="E187" s="397"/>
      <c r="F187" s="397"/>
      <c r="G187" s="397"/>
      <c r="H187" s="398"/>
      <c r="I187" s="399"/>
    </row>
    <row r="188" spans="1:9" x14ac:dyDescent="0.25">
      <c r="A188" s="131" t="s">
        <v>16</v>
      </c>
      <c r="B188" s="317" t="s">
        <v>82</v>
      </c>
      <c r="C188" s="318"/>
      <c r="D188" s="318"/>
      <c r="E188" s="318"/>
      <c r="F188" s="318"/>
      <c r="G188" s="132"/>
      <c r="H188" s="319"/>
      <c r="I188" s="320"/>
    </row>
    <row r="189" spans="1:9" x14ac:dyDescent="0.25">
      <c r="A189" s="237"/>
      <c r="B189" s="314" t="s">
        <v>204</v>
      </c>
      <c r="C189" s="315"/>
      <c r="D189" s="315"/>
      <c r="E189" s="315"/>
      <c r="F189" s="315"/>
      <c r="G189" s="315"/>
      <c r="H189" s="315"/>
      <c r="I189" s="316"/>
    </row>
    <row r="190" spans="1:9" x14ac:dyDescent="0.25">
      <c r="A190" s="237"/>
      <c r="B190" s="252"/>
      <c r="C190" s="253"/>
      <c r="D190" s="253"/>
      <c r="E190" s="253"/>
      <c r="F190" s="253"/>
      <c r="G190" s="253"/>
      <c r="H190" s="253"/>
      <c r="I190" s="254"/>
    </row>
    <row r="191" spans="1:9" x14ac:dyDescent="0.25">
      <c r="A191" s="237"/>
      <c r="B191" s="255"/>
      <c r="C191" s="256"/>
      <c r="D191" s="256"/>
      <c r="E191" s="256"/>
      <c r="F191" s="256"/>
      <c r="G191" s="256"/>
      <c r="H191" s="256"/>
      <c r="I191" s="257"/>
    </row>
    <row r="192" spans="1:9" x14ac:dyDescent="0.25">
      <c r="A192" s="237"/>
      <c r="B192" s="255"/>
      <c r="C192" s="256"/>
      <c r="D192" s="256"/>
      <c r="E192" s="256"/>
      <c r="F192" s="256"/>
      <c r="G192" s="256"/>
      <c r="H192" s="256"/>
      <c r="I192" s="257"/>
    </row>
    <row r="193" spans="1:9" x14ac:dyDescent="0.25">
      <c r="A193" s="237"/>
      <c r="B193" s="255"/>
      <c r="C193" s="256"/>
      <c r="D193" s="256"/>
      <c r="E193" s="256"/>
      <c r="F193" s="256"/>
      <c r="G193" s="256"/>
      <c r="H193" s="256"/>
      <c r="I193" s="257"/>
    </row>
    <row r="194" spans="1:9" x14ac:dyDescent="0.25">
      <c r="A194" s="237"/>
      <c r="B194" s="255"/>
      <c r="C194" s="256"/>
      <c r="D194" s="256"/>
      <c r="E194" s="256"/>
      <c r="F194" s="256"/>
      <c r="G194" s="256"/>
      <c r="H194" s="256"/>
      <c r="I194" s="257"/>
    </row>
    <row r="195" spans="1:9" x14ac:dyDescent="0.25">
      <c r="A195" s="237"/>
      <c r="B195" s="258"/>
      <c r="C195" s="259"/>
      <c r="D195" s="259"/>
      <c r="E195" s="259"/>
      <c r="F195" s="259"/>
      <c r="G195" s="259"/>
      <c r="H195" s="259"/>
      <c r="I195" s="260"/>
    </row>
    <row r="196" spans="1:9" x14ac:dyDescent="0.25">
      <c r="A196" s="117" t="s">
        <v>17</v>
      </c>
      <c r="B196" s="212" t="s">
        <v>4</v>
      </c>
      <c r="C196" s="213"/>
      <c r="D196" s="213"/>
      <c r="E196" s="213"/>
      <c r="F196" s="213"/>
      <c r="G196" s="213"/>
      <c r="H196" s="353"/>
      <c r="I196" s="354"/>
    </row>
    <row r="197" spans="1:9" x14ac:dyDescent="0.25">
      <c r="A197" s="133"/>
      <c r="B197" s="134" t="s">
        <v>146</v>
      </c>
      <c r="C197" s="135"/>
      <c r="D197" s="135"/>
      <c r="E197" s="135"/>
      <c r="F197" s="135"/>
      <c r="G197" s="135"/>
      <c r="H197" s="90"/>
      <c r="I197" s="136"/>
    </row>
    <row r="198" spans="1:9" x14ac:dyDescent="0.25">
      <c r="A198" s="236"/>
      <c r="B198" s="252"/>
      <c r="C198" s="253"/>
      <c r="D198" s="253"/>
      <c r="E198" s="253"/>
      <c r="F198" s="253"/>
      <c r="G198" s="253"/>
      <c r="H198" s="253"/>
      <c r="I198" s="254"/>
    </row>
    <row r="199" spans="1:9" x14ac:dyDescent="0.25">
      <c r="A199" s="237"/>
      <c r="B199" s="255"/>
      <c r="C199" s="256"/>
      <c r="D199" s="256"/>
      <c r="E199" s="256"/>
      <c r="F199" s="256"/>
      <c r="G199" s="256"/>
      <c r="H199" s="256"/>
      <c r="I199" s="257"/>
    </row>
    <row r="200" spans="1:9" x14ac:dyDescent="0.25">
      <c r="A200" s="237"/>
      <c r="B200" s="255"/>
      <c r="C200" s="256"/>
      <c r="D200" s="256"/>
      <c r="E200" s="256"/>
      <c r="F200" s="256"/>
      <c r="G200" s="256"/>
      <c r="H200" s="256"/>
      <c r="I200" s="257"/>
    </row>
    <row r="201" spans="1:9" x14ac:dyDescent="0.25">
      <c r="A201" s="237"/>
      <c r="B201" s="255"/>
      <c r="C201" s="256"/>
      <c r="D201" s="256"/>
      <c r="E201" s="256"/>
      <c r="F201" s="256"/>
      <c r="G201" s="256"/>
      <c r="H201" s="256"/>
      <c r="I201" s="257"/>
    </row>
    <row r="202" spans="1:9" x14ac:dyDescent="0.25">
      <c r="A202" s="237"/>
      <c r="B202" s="258"/>
      <c r="C202" s="259"/>
      <c r="D202" s="259"/>
      <c r="E202" s="259"/>
      <c r="F202" s="259"/>
      <c r="G202" s="259"/>
      <c r="H202" s="259"/>
      <c r="I202" s="260"/>
    </row>
    <row r="203" spans="1:9" ht="15" customHeight="1" x14ac:dyDescent="0.25">
      <c r="A203" s="238" t="s">
        <v>18</v>
      </c>
      <c r="B203" s="231" t="s">
        <v>159</v>
      </c>
      <c r="C203" s="232"/>
      <c r="D203" s="232"/>
      <c r="E203" s="232"/>
      <c r="F203" s="232"/>
      <c r="G203" s="232"/>
      <c r="H203" s="232"/>
      <c r="I203" s="233"/>
    </row>
    <row r="204" spans="1:9" x14ac:dyDescent="0.25">
      <c r="A204" s="239"/>
      <c r="B204" s="137" t="s">
        <v>170</v>
      </c>
      <c r="C204" s="138"/>
      <c r="D204" s="138"/>
      <c r="E204" s="138"/>
      <c r="F204" s="138"/>
      <c r="G204" s="138"/>
      <c r="H204" s="138"/>
      <c r="I204" s="60"/>
    </row>
    <row r="205" spans="1:9" x14ac:dyDescent="0.25">
      <c r="A205" s="239"/>
      <c r="B205" s="234" t="s">
        <v>171</v>
      </c>
      <c r="C205" s="235"/>
      <c r="D205" s="235"/>
      <c r="E205" s="235"/>
      <c r="F205" s="235"/>
      <c r="G205" s="235"/>
      <c r="H205" s="235"/>
      <c r="I205" s="60"/>
    </row>
    <row r="206" spans="1:9" x14ac:dyDescent="0.25">
      <c r="A206" s="239"/>
      <c r="B206" s="234"/>
      <c r="C206" s="235"/>
      <c r="D206" s="235"/>
      <c r="E206" s="235"/>
      <c r="F206" s="235"/>
      <c r="G206" s="235"/>
      <c r="H206" s="235"/>
      <c r="I206" s="60"/>
    </row>
    <row r="207" spans="1:9" x14ac:dyDescent="0.25">
      <c r="A207" s="239"/>
      <c r="B207" s="139" t="s">
        <v>104</v>
      </c>
      <c r="C207" s="140"/>
      <c r="D207" s="140"/>
      <c r="E207" s="140"/>
      <c r="F207" s="140"/>
      <c r="G207" s="140"/>
      <c r="H207" s="140"/>
      <c r="I207" s="61"/>
    </row>
    <row r="208" spans="1:9" ht="27.75" customHeight="1" x14ac:dyDescent="0.25">
      <c r="A208" s="237"/>
      <c r="B208" s="141" t="s">
        <v>96</v>
      </c>
      <c r="C208" s="391" t="s">
        <v>97</v>
      </c>
      <c r="D208" s="391"/>
      <c r="E208" s="391" t="s">
        <v>203</v>
      </c>
      <c r="F208" s="391"/>
      <c r="G208" s="142" t="s">
        <v>102</v>
      </c>
      <c r="H208" s="142" t="s">
        <v>166</v>
      </c>
      <c r="I208" s="143" t="s">
        <v>101</v>
      </c>
    </row>
    <row r="209" spans="1:9" x14ac:dyDescent="0.25">
      <c r="A209" s="237"/>
      <c r="B209" s="144" t="s">
        <v>95</v>
      </c>
      <c r="C209" s="394"/>
      <c r="D209" s="395"/>
      <c r="E209" s="392"/>
      <c r="F209" s="393"/>
      <c r="G209" s="44"/>
      <c r="H209" s="45"/>
      <c r="I209" s="145" t="str">
        <f>IFERROR(E209/G209,"")</f>
        <v/>
      </c>
    </row>
    <row r="210" spans="1:9" x14ac:dyDescent="0.25">
      <c r="A210" s="237"/>
      <c r="B210" s="144" t="s">
        <v>98</v>
      </c>
      <c r="C210" s="394"/>
      <c r="D210" s="395"/>
      <c r="E210" s="392"/>
      <c r="F210" s="393"/>
      <c r="G210" s="146"/>
      <c r="H210" s="147"/>
      <c r="I210" s="145" t="str">
        <f>IFERROR(E210/G210,"")</f>
        <v/>
      </c>
    </row>
    <row r="211" spans="1:9" x14ac:dyDescent="0.25">
      <c r="A211" s="237"/>
      <c r="B211" s="144" t="s">
        <v>99</v>
      </c>
      <c r="C211" s="394"/>
      <c r="D211" s="395"/>
      <c r="E211" s="392"/>
      <c r="F211" s="393"/>
      <c r="G211" s="146"/>
      <c r="H211" s="147"/>
      <c r="I211" s="145" t="str">
        <f t="shared" ref="I211:I212" si="0">IFERROR(E211/G211,"")</f>
        <v/>
      </c>
    </row>
    <row r="212" spans="1:9" x14ac:dyDescent="0.25">
      <c r="A212" s="237"/>
      <c r="B212" s="144" t="s">
        <v>100</v>
      </c>
      <c r="C212" s="394"/>
      <c r="D212" s="395"/>
      <c r="E212" s="392"/>
      <c r="F212" s="393"/>
      <c r="G212" s="113"/>
      <c r="H212" s="147"/>
      <c r="I212" s="145" t="str">
        <f t="shared" si="0"/>
        <v/>
      </c>
    </row>
    <row r="213" spans="1:9" x14ac:dyDescent="0.25">
      <c r="A213" s="240"/>
      <c r="B213" s="148"/>
      <c r="C213" s="149"/>
      <c r="D213" s="149"/>
      <c r="E213" s="149"/>
      <c r="F213" s="149"/>
      <c r="G213" s="149"/>
      <c r="H213" s="149"/>
      <c r="I213" s="150"/>
    </row>
    <row r="214" spans="1:9" x14ac:dyDescent="0.25">
      <c r="A214" s="221" t="s">
        <v>36</v>
      </c>
      <c r="B214" s="231" t="s">
        <v>196</v>
      </c>
      <c r="C214" s="232"/>
      <c r="D214" s="232"/>
      <c r="E214" s="232"/>
      <c r="F214" s="232"/>
      <c r="G214" s="232"/>
      <c r="H214" s="232"/>
      <c r="I214" s="233"/>
    </row>
    <row r="215" spans="1:9" x14ac:dyDescent="0.25">
      <c r="A215" s="223"/>
      <c r="B215" s="241"/>
      <c r="C215" s="242"/>
      <c r="D215" s="242"/>
      <c r="E215" s="242"/>
      <c r="F215" s="242"/>
      <c r="G215" s="242"/>
      <c r="H215" s="242"/>
      <c r="I215" s="243"/>
    </row>
    <row r="216" spans="1:9" x14ac:dyDescent="0.25">
      <c r="A216" s="215"/>
      <c r="B216" s="252"/>
      <c r="C216" s="253"/>
      <c r="D216" s="253"/>
      <c r="E216" s="253"/>
      <c r="F216" s="253"/>
      <c r="G216" s="253"/>
      <c r="H216" s="253"/>
      <c r="I216" s="254"/>
    </row>
    <row r="217" spans="1:9" x14ac:dyDescent="0.25">
      <c r="A217" s="216"/>
      <c r="B217" s="255"/>
      <c r="C217" s="256"/>
      <c r="D217" s="256"/>
      <c r="E217" s="256"/>
      <c r="F217" s="256"/>
      <c r="G217" s="256"/>
      <c r="H217" s="256"/>
      <c r="I217" s="257"/>
    </row>
    <row r="218" spans="1:9" x14ac:dyDescent="0.25">
      <c r="A218" s="216"/>
      <c r="B218" s="255"/>
      <c r="C218" s="256"/>
      <c r="D218" s="256"/>
      <c r="E218" s="256"/>
      <c r="F218" s="256"/>
      <c r="G218" s="256"/>
      <c r="H218" s="256"/>
      <c r="I218" s="257"/>
    </row>
    <row r="219" spans="1:9" x14ac:dyDescent="0.25">
      <c r="A219" s="216"/>
      <c r="B219" s="255"/>
      <c r="C219" s="256"/>
      <c r="D219" s="256"/>
      <c r="E219" s="256"/>
      <c r="F219" s="256"/>
      <c r="G219" s="256"/>
      <c r="H219" s="256"/>
      <c r="I219" s="257"/>
    </row>
    <row r="220" spans="1:9" x14ac:dyDescent="0.25">
      <c r="A220" s="216"/>
      <c r="B220" s="255"/>
      <c r="C220" s="256"/>
      <c r="D220" s="256"/>
      <c r="E220" s="256"/>
      <c r="F220" s="256"/>
      <c r="G220" s="256"/>
      <c r="H220" s="256"/>
      <c r="I220" s="257"/>
    </row>
    <row r="221" spans="1:9" x14ac:dyDescent="0.25">
      <c r="A221" s="217"/>
      <c r="B221" s="258"/>
      <c r="C221" s="259"/>
      <c r="D221" s="259"/>
      <c r="E221" s="259"/>
      <c r="F221" s="259"/>
      <c r="G221" s="259"/>
      <c r="H221" s="259"/>
      <c r="I221" s="260"/>
    </row>
    <row r="222" spans="1:9" ht="15.75" customHeight="1" x14ac:dyDescent="0.25">
      <c r="A222" s="116"/>
      <c r="B222" s="351" t="s">
        <v>137</v>
      </c>
      <c r="C222" s="352"/>
      <c r="D222" s="352"/>
      <c r="E222" s="352"/>
      <c r="F222" s="352"/>
      <c r="G222" s="352"/>
      <c r="H222" s="353"/>
      <c r="I222" s="354"/>
    </row>
    <row r="223" spans="1:9" ht="16.5" customHeight="1" thickBot="1" x14ac:dyDescent="0.3">
      <c r="A223" s="151"/>
      <c r="B223" s="358" t="s">
        <v>138</v>
      </c>
      <c r="C223" s="359"/>
      <c r="D223" s="359"/>
      <c r="E223" s="359"/>
      <c r="F223" s="359"/>
      <c r="G223" s="355" t="s">
        <v>22</v>
      </c>
      <c r="H223" s="356"/>
      <c r="I223" s="357"/>
    </row>
    <row r="224" spans="1:9" x14ac:dyDescent="0.25">
      <c r="A224" s="244" t="s">
        <v>14</v>
      </c>
      <c r="B224" s="246" t="s">
        <v>1</v>
      </c>
      <c r="C224" s="247"/>
      <c r="D224" s="247"/>
      <c r="E224" s="247"/>
      <c r="F224" s="247"/>
      <c r="G224" s="247"/>
      <c r="H224" s="247"/>
      <c r="I224" s="248"/>
    </row>
    <row r="225" spans="1:9" ht="15" customHeight="1" x14ac:dyDescent="0.25">
      <c r="A225" s="245"/>
      <c r="B225" s="249"/>
      <c r="C225" s="250"/>
      <c r="D225" s="250"/>
      <c r="E225" s="250"/>
      <c r="F225" s="250"/>
      <c r="G225" s="250"/>
      <c r="H225" s="250"/>
      <c r="I225" s="251"/>
    </row>
    <row r="226" spans="1:9" ht="15.75" customHeight="1" thickBot="1" x14ac:dyDescent="0.3">
      <c r="A226" s="129" t="s">
        <v>3</v>
      </c>
      <c r="B226" s="307" t="s">
        <v>160</v>
      </c>
      <c r="C226" s="308"/>
      <c r="D226" s="308"/>
      <c r="E226" s="308"/>
      <c r="F226" s="308"/>
      <c r="G226" s="308"/>
      <c r="H226" s="308"/>
      <c r="I226" s="309"/>
    </row>
    <row r="227" spans="1:9" x14ac:dyDescent="0.25">
      <c r="A227" s="119">
        <v>23</v>
      </c>
      <c r="B227" s="379" t="s">
        <v>15</v>
      </c>
      <c r="C227" s="380"/>
      <c r="D227" s="380"/>
      <c r="E227" s="380"/>
      <c r="F227" s="380"/>
      <c r="G227" s="380"/>
      <c r="H227" s="380"/>
      <c r="I227" s="381"/>
    </row>
    <row r="228" spans="1:9" x14ac:dyDescent="0.25">
      <c r="A228" s="116" t="s">
        <v>19</v>
      </c>
      <c r="B228" s="43" t="s">
        <v>83</v>
      </c>
      <c r="C228" s="62"/>
      <c r="D228" s="62"/>
      <c r="E228" s="62"/>
      <c r="F228" s="62"/>
      <c r="G228" s="62"/>
      <c r="H228" s="62"/>
      <c r="I228" s="63"/>
    </row>
    <row r="229" spans="1:9" x14ac:dyDescent="0.25">
      <c r="A229" s="116"/>
      <c r="B229" s="42" t="s">
        <v>84</v>
      </c>
      <c r="C229" s="41"/>
      <c r="D229" s="41"/>
      <c r="E229" s="41"/>
      <c r="F229" s="41"/>
      <c r="G229" s="41"/>
      <c r="H229" s="41"/>
      <c r="I229" s="64"/>
    </row>
    <row r="230" spans="1:9" x14ac:dyDescent="0.25">
      <c r="A230" s="116"/>
      <c r="B230" s="65"/>
      <c r="C230" s="41"/>
      <c r="D230" s="41"/>
      <c r="E230" s="41"/>
      <c r="F230" s="41"/>
      <c r="G230" s="41"/>
      <c r="H230" s="41"/>
      <c r="I230" s="64"/>
    </row>
    <row r="231" spans="1:9" x14ac:dyDescent="0.25">
      <c r="A231" s="116"/>
      <c r="B231" s="180" t="s">
        <v>197</v>
      </c>
      <c r="C231" s="181"/>
      <c r="D231" s="181"/>
      <c r="E231" s="181"/>
      <c r="F231" s="181"/>
      <c r="G231" s="41"/>
      <c r="H231" s="152"/>
      <c r="I231" s="64"/>
    </row>
    <row r="232" spans="1:9" x14ac:dyDescent="0.25">
      <c r="A232" s="116"/>
      <c r="B232" s="65"/>
      <c r="C232" s="41"/>
      <c r="D232" s="41"/>
      <c r="E232" s="41"/>
      <c r="F232" s="41"/>
      <c r="G232" s="41"/>
      <c r="H232" s="41"/>
      <c r="I232" s="64"/>
    </row>
    <row r="233" spans="1:9" x14ac:dyDescent="0.25">
      <c r="A233" s="116"/>
      <c r="B233" s="183" t="s">
        <v>85</v>
      </c>
      <c r="C233" s="183"/>
      <c r="D233" s="183"/>
      <c r="E233" s="183"/>
      <c r="F233" s="66" t="s">
        <v>86</v>
      </c>
      <c r="G233" s="66" t="s">
        <v>87</v>
      </c>
      <c r="H233" s="66" t="s">
        <v>88</v>
      </c>
      <c r="I233" s="64"/>
    </row>
    <row r="234" spans="1:9" ht="30.75" customHeight="1" x14ac:dyDescent="0.25">
      <c r="A234" s="116"/>
      <c r="B234" s="182" t="s">
        <v>147</v>
      </c>
      <c r="C234" s="182"/>
      <c r="D234" s="182"/>
      <c r="E234" s="182"/>
      <c r="F234" s="153"/>
      <c r="G234" s="153"/>
      <c r="H234" s="153"/>
      <c r="I234" s="64"/>
    </row>
    <row r="235" spans="1:9" x14ac:dyDescent="0.25">
      <c r="A235" s="116"/>
      <c r="B235" s="81"/>
      <c r="C235" s="82"/>
      <c r="D235" s="82"/>
      <c r="E235" s="82"/>
      <c r="F235" s="41"/>
      <c r="G235" s="41"/>
      <c r="H235" s="41"/>
      <c r="I235" s="64"/>
    </row>
    <row r="236" spans="1:9" x14ac:dyDescent="0.25">
      <c r="A236" s="116"/>
      <c r="B236" s="81"/>
      <c r="C236" s="82"/>
      <c r="D236" s="154"/>
      <c r="E236" s="154" t="s">
        <v>89</v>
      </c>
      <c r="F236" s="41"/>
      <c r="G236" s="41"/>
      <c r="H236" s="41"/>
      <c r="I236" s="64"/>
    </row>
    <row r="237" spans="1:9" x14ac:dyDescent="0.25">
      <c r="A237" s="116"/>
      <c r="B237" s="81"/>
      <c r="C237" s="82"/>
      <c r="D237" s="154" t="str">
        <f>F233</f>
        <v>Water</v>
      </c>
      <c r="E237" s="154" t="str">
        <f>IF(ISBLANK(F234),"",F234)</f>
        <v/>
      </c>
      <c r="F237" s="41"/>
      <c r="G237" s="41"/>
      <c r="H237" s="41"/>
      <c r="I237" s="64"/>
    </row>
    <row r="238" spans="1:9" x14ac:dyDescent="0.25">
      <c r="A238" s="116"/>
      <c r="B238" s="81"/>
      <c r="C238" s="82"/>
      <c r="D238" s="154" t="str">
        <f>G233</f>
        <v>Space</v>
      </c>
      <c r="E238" s="154" t="str">
        <f>IF(ISBLANK(G234),"",G234)</f>
        <v/>
      </c>
      <c r="F238" s="41"/>
      <c r="G238" s="41"/>
      <c r="H238" s="41"/>
      <c r="I238" s="64"/>
    </row>
    <row r="239" spans="1:9" x14ac:dyDescent="0.25">
      <c r="A239" s="116"/>
      <c r="B239" s="81"/>
      <c r="C239" s="82"/>
      <c r="D239" s="154" t="str">
        <f>H233</f>
        <v>Process</v>
      </c>
      <c r="E239" s="154" t="str">
        <f>IF(ISBLANK(H234),"",H234)</f>
        <v/>
      </c>
      <c r="F239" s="41"/>
      <c r="G239" s="41"/>
      <c r="H239" s="41"/>
      <c r="I239" s="64"/>
    </row>
    <row r="240" spans="1:9" x14ac:dyDescent="0.25">
      <c r="A240" s="116"/>
      <c r="B240" s="81"/>
      <c r="C240" s="82"/>
      <c r="D240" s="154" t="s">
        <v>0</v>
      </c>
      <c r="E240" s="154">
        <f>SUM(E237:E239)</f>
        <v>0</v>
      </c>
      <c r="F240" s="41"/>
      <c r="G240" s="41"/>
      <c r="H240" s="41"/>
      <c r="I240" s="64"/>
    </row>
    <row r="241" spans="1:9" x14ac:dyDescent="0.25">
      <c r="A241" s="116"/>
      <c r="B241" s="81"/>
      <c r="C241" s="82"/>
      <c r="D241" s="154" t="s">
        <v>161</v>
      </c>
      <c r="E241" s="154">
        <f>H231-E240</f>
        <v>0</v>
      </c>
      <c r="F241" s="41"/>
      <c r="G241" s="41"/>
      <c r="H241" s="41"/>
      <c r="I241" s="64"/>
    </row>
    <row r="242" spans="1:9" x14ac:dyDescent="0.25">
      <c r="A242" s="116"/>
      <c r="B242" s="81"/>
      <c r="C242" s="82"/>
      <c r="D242" s="154"/>
      <c r="E242" s="154"/>
      <c r="F242" s="41"/>
      <c r="G242" s="41"/>
      <c r="H242" s="41"/>
      <c r="I242" s="64"/>
    </row>
    <row r="243" spans="1:9" x14ac:dyDescent="0.25">
      <c r="A243" s="116"/>
      <c r="B243" s="81"/>
      <c r="C243" s="82"/>
      <c r="D243" s="154"/>
      <c r="E243" s="154"/>
      <c r="F243" s="41"/>
      <c r="G243" s="41"/>
      <c r="H243" s="41"/>
      <c r="I243" s="64"/>
    </row>
    <row r="244" spans="1:9" x14ac:dyDescent="0.25">
      <c r="A244" s="116"/>
      <c r="B244" s="81"/>
      <c r="C244" s="82"/>
      <c r="D244" s="154"/>
      <c r="E244" s="154"/>
      <c r="F244" s="41"/>
      <c r="G244" s="41"/>
      <c r="H244" s="41"/>
      <c r="I244" s="64"/>
    </row>
    <row r="245" spans="1:9" x14ac:dyDescent="0.25">
      <c r="A245" s="116"/>
      <c r="B245" s="67"/>
      <c r="C245" s="68"/>
      <c r="D245" s="68"/>
      <c r="E245" s="68"/>
      <c r="F245" s="68"/>
      <c r="G245" s="68"/>
      <c r="H245" s="68"/>
      <c r="I245" s="69"/>
    </row>
    <row r="246" spans="1:9" ht="15" customHeight="1" x14ac:dyDescent="0.25">
      <c r="A246" s="221" t="s">
        <v>20</v>
      </c>
      <c r="B246" s="231" t="s">
        <v>91</v>
      </c>
      <c r="C246" s="232"/>
      <c r="D246" s="232"/>
      <c r="E246" s="232"/>
      <c r="F246" s="232"/>
      <c r="G246" s="232"/>
      <c r="H246" s="232"/>
      <c r="I246" s="233"/>
    </row>
    <row r="247" spans="1:9" x14ac:dyDescent="0.25">
      <c r="A247" s="222"/>
      <c r="B247" s="369" t="s">
        <v>148</v>
      </c>
      <c r="C247" s="370"/>
      <c r="D247" s="370"/>
      <c r="E247" s="370"/>
      <c r="F247" s="370"/>
      <c r="G247" s="370"/>
      <c r="H247" s="370"/>
      <c r="I247" s="371"/>
    </row>
    <row r="248" spans="1:9" hidden="1" x14ac:dyDescent="0.25">
      <c r="A248" s="222"/>
      <c r="B248" s="372"/>
      <c r="C248" s="373"/>
      <c r="D248" s="373"/>
      <c r="E248" s="373"/>
      <c r="F248" s="373"/>
      <c r="G248" s="373"/>
      <c r="H248" s="373"/>
      <c r="I248" s="374"/>
    </row>
    <row r="249" spans="1:9" x14ac:dyDescent="0.25">
      <c r="A249" s="99"/>
      <c r="B249" s="70"/>
      <c r="C249" s="71"/>
      <c r="D249" s="71"/>
      <c r="E249" s="71"/>
      <c r="F249" s="71"/>
      <c r="G249" s="71"/>
      <c r="H249" s="71"/>
      <c r="I249" s="72"/>
    </row>
    <row r="250" spans="1:9" x14ac:dyDescent="0.25">
      <c r="A250" s="99"/>
      <c r="B250" s="199" t="s">
        <v>205</v>
      </c>
      <c r="C250" s="201"/>
      <c r="D250" s="367"/>
      <c r="E250" s="368"/>
      <c r="F250" s="73"/>
      <c r="G250" s="73"/>
      <c r="H250" s="73"/>
      <c r="I250" s="74"/>
    </row>
    <row r="251" spans="1:9" x14ac:dyDescent="0.25">
      <c r="A251" s="99"/>
      <c r="B251" s="83"/>
      <c r="C251" s="84"/>
      <c r="D251" s="84"/>
      <c r="E251" s="84"/>
      <c r="G251" s="73"/>
      <c r="H251" s="73"/>
      <c r="I251" s="74"/>
    </row>
    <row r="252" spans="1:9" x14ac:dyDescent="0.25">
      <c r="A252" s="99"/>
      <c r="B252" s="83" t="str">
        <f>IF(D250="Other","Please Describe","Not applicable")</f>
        <v>Not applicable</v>
      </c>
      <c r="C252" s="84"/>
      <c r="D252" s="367"/>
      <c r="E252" s="368"/>
      <c r="F252" s="73"/>
      <c r="G252" s="73"/>
      <c r="H252" s="73"/>
      <c r="I252" s="74"/>
    </row>
    <row r="253" spans="1:9" x14ac:dyDescent="0.25">
      <c r="A253" s="99"/>
      <c r="B253" s="75"/>
      <c r="C253" s="73"/>
      <c r="D253" s="73"/>
      <c r="E253" s="73"/>
      <c r="F253" s="73"/>
      <c r="G253" s="73"/>
      <c r="H253" s="73"/>
      <c r="I253" s="74"/>
    </row>
    <row r="254" spans="1:9" x14ac:dyDescent="0.25">
      <c r="A254" s="99"/>
      <c r="B254" s="199" t="s">
        <v>198</v>
      </c>
      <c r="C254" s="200"/>
      <c r="D254" s="200"/>
      <c r="E254" s="200"/>
      <c r="F254" s="200"/>
      <c r="G254" s="200"/>
      <c r="H254" s="200"/>
      <c r="I254" s="350"/>
    </row>
    <row r="255" spans="1:9" x14ac:dyDescent="0.25">
      <c r="A255" s="99"/>
      <c r="B255" s="189"/>
      <c r="C255" s="190"/>
      <c r="D255" s="190"/>
      <c r="E255" s="190"/>
      <c r="F255" s="190"/>
      <c r="G255" s="190"/>
      <c r="H255" s="190"/>
      <c r="I255" s="191"/>
    </row>
    <row r="256" spans="1:9" x14ac:dyDescent="0.25">
      <c r="A256" s="99"/>
      <c r="B256" s="206"/>
      <c r="C256" s="207"/>
      <c r="D256" s="207"/>
      <c r="E256" s="207"/>
      <c r="F256" s="207"/>
      <c r="G256" s="207"/>
      <c r="H256" s="207"/>
      <c r="I256" s="208"/>
    </row>
    <row r="257" spans="1:16" x14ac:dyDescent="0.25">
      <c r="A257" s="99"/>
      <c r="B257" s="206"/>
      <c r="C257" s="207"/>
      <c r="D257" s="207"/>
      <c r="E257" s="207"/>
      <c r="F257" s="207"/>
      <c r="G257" s="207"/>
      <c r="H257" s="207"/>
      <c r="I257" s="208"/>
    </row>
    <row r="258" spans="1:16" x14ac:dyDescent="0.25">
      <c r="A258" s="99"/>
      <c r="B258" s="192"/>
      <c r="C258" s="193"/>
      <c r="D258" s="193"/>
      <c r="E258" s="193"/>
      <c r="F258" s="193"/>
      <c r="G258" s="193"/>
      <c r="H258" s="193"/>
      <c r="I258" s="194"/>
    </row>
    <row r="259" spans="1:16" x14ac:dyDescent="0.25">
      <c r="A259" s="99"/>
      <c r="B259" s="39"/>
      <c r="C259" s="38"/>
      <c r="D259" s="38"/>
      <c r="E259" s="38"/>
      <c r="F259" s="38"/>
      <c r="G259" s="38"/>
      <c r="H259" s="38"/>
      <c r="I259" s="76"/>
    </row>
    <row r="260" spans="1:16" ht="15" customHeight="1" x14ac:dyDescent="0.25">
      <c r="A260" s="99"/>
      <c r="B260" s="199" t="s">
        <v>199</v>
      </c>
      <c r="C260" s="200"/>
      <c r="D260" s="200"/>
      <c r="E260" s="200"/>
      <c r="F260" s="38"/>
      <c r="G260" s="195"/>
      <c r="H260" s="196"/>
      <c r="I260" s="375" t="s">
        <v>130</v>
      </c>
    </row>
    <row r="261" spans="1:16" ht="15" customHeight="1" x14ac:dyDescent="0.25">
      <c r="A261" s="99"/>
      <c r="B261" s="360" t="s">
        <v>206</v>
      </c>
      <c r="C261" s="361"/>
      <c r="D261" s="361"/>
      <c r="E261" s="361"/>
      <c r="F261" s="361"/>
      <c r="G261" s="38"/>
      <c r="H261" s="38"/>
      <c r="I261" s="375"/>
    </row>
    <row r="262" spans="1:16" ht="15" customHeight="1" x14ac:dyDescent="0.25">
      <c r="A262" s="99"/>
      <c r="B262" s="39"/>
      <c r="C262" s="38"/>
      <c r="D262" s="38"/>
      <c r="E262" s="38"/>
      <c r="F262" s="38"/>
      <c r="G262" s="38"/>
      <c r="H262" s="38"/>
      <c r="I262" s="76"/>
      <c r="P262" s="155"/>
    </row>
    <row r="263" spans="1:16" ht="29.25" customHeight="1" x14ac:dyDescent="0.25">
      <c r="A263" s="99"/>
      <c r="B263" s="199" t="s">
        <v>172</v>
      </c>
      <c r="C263" s="200"/>
      <c r="D263" s="200"/>
      <c r="E263" s="200"/>
      <c r="F263" s="38"/>
      <c r="G263" s="195"/>
      <c r="H263" s="196"/>
      <c r="I263" s="156" t="s">
        <v>131</v>
      </c>
    </row>
    <row r="264" spans="1:16" ht="15" customHeight="1" x14ac:dyDescent="0.25">
      <c r="A264" s="99"/>
      <c r="B264" s="39"/>
      <c r="C264" s="38"/>
      <c r="D264" s="38"/>
      <c r="E264" s="38"/>
      <c r="F264" s="38"/>
      <c r="G264" s="38"/>
      <c r="H264" s="38"/>
      <c r="I264" s="157"/>
    </row>
    <row r="265" spans="1:16" ht="15" customHeight="1" x14ac:dyDescent="0.25">
      <c r="A265" s="99"/>
      <c r="B265" s="199" t="str">
        <f>CONCATENATE("What is the energy consumption benchmark for this sector? (kW/X.",G260,")")</f>
        <v>What is the energy consumption benchmark for this sector? (kW/X.)</v>
      </c>
      <c r="C265" s="200"/>
      <c r="D265" s="200"/>
      <c r="E265" s="200"/>
      <c r="F265" s="40"/>
      <c r="G265" s="363"/>
      <c r="H265" s="364"/>
      <c r="I265" s="362" t="s">
        <v>103</v>
      </c>
    </row>
    <row r="266" spans="1:16" ht="15" customHeight="1" x14ac:dyDescent="0.25">
      <c r="A266" s="99"/>
      <c r="B266" s="199"/>
      <c r="C266" s="200"/>
      <c r="D266" s="200"/>
      <c r="E266" s="200"/>
      <c r="F266" s="40"/>
      <c r="G266" s="365"/>
      <c r="H266" s="366"/>
      <c r="I266" s="362"/>
    </row>
    <row r="267" spans="1:16" ht="15" customHeight="1" x14ac:dyDescent="0.25">
      <c r="A267" s="99"/>
      <c r="B267" s="376" t="s">
        <v>162</v>
      </c>
      <c r="C267" s="377"/>
      <c r="D267" s="377"/>
      <c r="E267" s="377"/>
      <c r="F267" s="377"/>
      <c r="G267" s="377"/>
      <c r="H267" s="377"/>
      <c r="I267" s="378"/>
    </row>
    <row r="268" spans="1:16" ht="30" customHeight="1" x14ac:dyDescent="0.25">
      <c r="A268" s="99"/>
      <c r="B268" s="199" t="s">
        <v>173</v>
      </c>
      <c r="C268" s="200"/>
      <c r="D268" s="200"/>
      <c r="E268" s="200"/>
      <c r="F268" s="24"/>
      <c r="G268" s="204" t="str">
        <f>IF(ISBLANK(G263),"",G263*G265/1000)</f>
        <v/>
      </c>
      <c r="H268" s="205"/>
      <c r="I268" s="158" t="s">
        <v>132</v>
      </c>
    </row>
    <row r="269" spans="1:16" ht="15" customHeight="1" x14ac:dyDescent="0.25">
      <c r="A269" s="99"/>
      <c r="B269" s="39"/>
      <c r="C269" s="38"/>
      <c r="D269" s="38"/>
      <c r="E269" s="38"/>
      <c r="F269" s="38"/>
      <c r="G269" s="38"/>
      <c r="H269" s="38"/>
      <c r="I269" s="157"/>
    </row>
    <row r="270" spans="1:16" ht="15" customHeight="1" x14ac:dyDescent="0.25">
      <c r="A270" s="99"/>
      <c r="B270" s="389" t="s">
        <v>133</v>
      </c>
      <c r="C270" s="390"/>
      <c r="D270" s="390"/>
      <c r="E270" s="390"/>
      <c r="F270" s="390"/>
      <c r="G270" s="38"/>
      <c r="H270" s="38"/>
      <c r="I270" s="76"/>
    </row>
    <row r="271" spans="1:16" ht="15" customHeight="1" x14ac:dyDescent="0.25">
      <c r="A271" s="99"/>
      <c r="B271" s="347"/>
      <c r="C271" s="348"/>
      <c r="D271" s="348"/>
      <c r="E271" s="348"/>
      <c r="F271" s="348"/>
      <c r="G271" s="348"/>
      <c r="H271" s="348"/>
      <c r="I271" s="349"/>
    </row>
    <row r="272" spans="1:16" ht="15" customHeight="1" x14ac:dyDescent="0.25">
      <c r="A272" s="99"/>
      <c r="B272" s="39"/>
      <c r="C272" s="38"/>
      <c r="D272" s="38"/>
      <c r="E272" s="38"/>
      <c r="F272" s="38"/>
      <c r="G272" s="38"/>
      <c r="H272" s="38"/>
      <c r="I272" s="76"/>
    </row>
    <row r="273" spans="1:9" ht="15" customHeight="1" x14ac:dyDescent="0.25">
      <c r="A273" s="99"/>
      <c r="B273" s="199" t="s">
        <v>92</v>
      </c>
      <c r="C273" s="200"/>
      <c r="D273" s="200"/>
      <c r="E273" s="201"/>
      <c r="F273" s="197"/>
      <c r="G273" s="198"/>
      <c r="H273" s="38"/>
      <c r="I273" s="76"/>
    </row>
    <row r="274" spans="1:9" ht="15" customHeight="1" x14ac:dyDescent="0.25">
      <c r="A274" s="99"/>
      <c r="B274" s="83"/>
      <c r="C274" s="84"/>
      <c r="D274" s="84"/>
      <c r="E274" s="84"/>
      <c r="F274" s="78"/>
      <c r="G274" s="78"/>
      <c r="H274" s="38"/>
      <c r="I274" s="76"/>
    </row>
    <row r="275" spans="1:9" ht="15" customHeight="1" x14ac:dyDescent="0.25">
      <c r="A275" s="86" t="s">
        <v>176</v>
      </c>
      <c r="B275" s="202" t="s">
        <v>200</v>
      </c>
      <c r="C275" s="203"/>
      <c r="D275" s="203"/>
      <c r="E275" s="91"/>
      <c r="F275" s="92"/>
      <c r="G275" s="92"/>
      <c r="H275" s="93"/>
      <c r="I275" s="94"/>
    </row>
    <row r="276" spans="1:9" ht="15" customHeight="1" x14ac:dyDescent="0.25">
      <c r="A276" s="99"/>
      <c r="B276" s="189"/>
      <c r="C276" s="190"/>
      <c r="D276" s="190"/>
      <c r="E276" s="190"/>
      <c r="F276" s="190"/>
      <c r="G276" s="190"/>
      <c r="H276" s="190"/>
      <c r="I276" s="191"/>
    </row>
    <row r="277" spans="1:9" ht="15" customHeight="1" x14ac:dyDescent="0.25">
      <c r="A277" s="169"/>
      <c r="B277" s="192"/>
      <c r="C277" s="193"/>
      <c r="D277" s="193"/>
      <c r="E277" s="193"/>
      <c r="F277" s="193"/>
      <c r="G277" s="193"/>
      <c r="H277" s="193"/>
      <c r="I277" s="194"/>
    </row>
    <row r="278" spans="1:9" s="160" customFormat="1" x14ac:dyDescent="0.25">
      <c r="A278" s="159">
        <v>24</v>
      </c>
      <c r="B278" s="212" t="s">
        <v>177</v>
      </c>
      <c r="C278" s="213"/>
      <c r="D278" s="213"/>
      <c r="E278" s="213"/>
      <c r="F278" s="213"/>
      <c r="G278" s="213"/>
      <c r="H278" s="213"/>
      <c r="I278" s="214"/>
    </row>
    <row r="279" spans="1:9" s="160" customFormat="1" ht="15" customHeight="1" x14ac:dyDescent="0.25">
      <c r="A279" s="161"/>
      <c r="B279" s="189"/>
      <c r="C279" s="190"/>
      <c r="D279" s="190"/>
      <c r="E279" s="190"/>
      <c r="F279" s="190"/>
      <c r="G279" s="190"/>
      <c r="H279" s="190"/>
      <c r="I279" s="191"/>
    </row>
    <row r="280" spans="1:9" s="160" customFormat="1" ht="15" customHeight="1" x14ac:dyDescent="0.25">
      <c r="A280" s="161"/>
      <c r="B280" s="206"/>
      <c r="C280" s="207"/>
      <c r="D280" s="207"/>
      <c r="E280" s="207"/>
      <c r="F280" s="207"/>
      <c r="G280" s="207"/>
      <c r="H280" s="207"/>
      <c r="I280" s="208"/>
    </row>
    <row r="281" spans="1:9" s="160" customFormat="1" ht="15" customHeight="1" x14ac:dyDescent="0.25">
      <c r="A281" s="161"/>
      <c r="B281" s="206"/>
      <c r="C281" s="207"/>
      <c r="D281" s="207"/>
      <c r="E281" s="207"/>
      <c r="F281" s="207"/>
      <c r="G281" s="207"/>
      <c r="H281" s="207"/>
      <c r="I281" s="208"/>
    </row>
    <row r="282" spans="1:9" s="160" customFormat="1" ht="15" customHeight="1" x14ac:dyDescent="0.25">
      <c r="A282" s="161"/>
      <c r="B282" s="206"/>
      <c r="C282" s="207"/>
      <c r="D282" s="207"/>
      <c r="E282" s="207"/>
      <c r="F282" s="207"/>
      <c r="G282" s="207"/>
      <c r="H282" s="207"/>
      <c r="I282" s="208"/>
    </row>
    <row r="283" spans="1:9" s="160" customFormat="1" ht="15" customHeight="1" x14ac:dyDescent="0.25">
      <c r="A283" s="161"/>
      <c r="B283" s="206"/>
      <c r="C283" s="207"/>
      <c r="D283" s="207"/>
      <c r="E283" s="207"/>
      <c r="F283" s="207"/>
      <c r="G283" s="207"/>
      <c r="H283" s="207"/>
      <c r="I283" s="208"/>
    </row>
    <row r="284" spans="1:9" s="160" customFormat="1" ht="15" customHeight="1" thickBot="1" x14ac:dyDescent="0.3">
      <c r="A284" s="161"/>
      <c r="B284" s="209"/>
      <c r="C284" s="210"/>
      <c r="D284" s="210"/>
      <c r="E284" s="210"/>
      <c r="F284" s="210"/>
      <c r="G284" s="210"/>
      <c r="H284" s="210"/>
      <c r="I284" s="211"/>
    </row>
    <row r="285" spans="1:9" ht="15" customHeight="1" x14ac:dyDescent="0.25">
      <c r="A285" s="175" t="s">
        <v>31</v>
      </c>
      <c r="B285" s="176"/>
      <c r="C285" s="176"/>
      <c r="D285" s="176"/>
      <c r="E285" s="176"/>
      <c r="F285" s="176"/>
      <c r="G285" s="176"/>
      <c r="H285" s="176"/>
      <c r="I285" s="177"/>
    </row>
    <row r="286" spans="1:9" ht="15" customHeight="1" x14ac:dyDescent="0.25">
      <c r="A286" s="184" t="str">
        <f>IF(B289="",Sheet2!A1,Sheet2!A5)</f>
        <v>I, [insert name of declarant], being a duly authorised signatory on behalf of the Nominated Project Contact hereby certify that, to the best of my knowledge, information and belief, the information provided on this Technical Submission Form is true, accurate, complete and not misleading in anyway.</v>
      </c>
      <c r="B286" s="185"/>
      <c r="C286" s="185"/>
      <c r="D286" s="185"/>
      <c r="E286" s="185"/>
      <c r="F286" s="185"/>
      <c r="G286" s="185"/>
      <c r="H286" s="185"/>
      <c r="I286" s="186"/>
    </row>
    <row r="287" spans="1:9" ht="15" customHeight="1" x14ac:dyDescent="0.25">
      <c r="A287" s="184"/>
      <c r="B287" s="185"/>
      <c r="C287" s="185"/>
      <c r="D287" s="185"/>
      <c r="E287" s="185"/>
      <c r="F287" s="185"/>
      <c r="G287" s="185"/>
      <c r="H287" s="185"/>
      <c r="I287" s="186"/>
    </row>
    <row r="288" spans="1:9" ht="40.5" customHeight="1" x14ac:dyDescent="0.25">
      <c r="A288" s="184"/>
      <c r="B288" s="185"/>
      <c r="C288" s="185"/>
      <c r="D288" s="185"/>
      <c r="E288" s="185"/>
      <c r="F288" s="185"/>
      <c r="G288" s="185"/>
      <c r="H288" s="185"/>
      <c r="I288" s="186"/>
    </row>
    <row r="289" spans="1:9" ht="23.25" customHeight="1" x14ac:dyDescent="0.25">
      <c r="A289" s="162"/>
      <c r="B289" s="187"/>
      <c r="C289" s="187"/>
      <c r="D289" s="187"/>
      <c r="E289" s="163"/>
      <c r="F289" s="188"/>
      <c r="G289" s="187"/>
      <c r="H289" s="187"/>
      <c r="I289" s="164"/>
    </row>
    <row r="290" spans="1:9" ht="15" customHeight="1" x14ac:dyDescent="0.25">
      <c r="A290" s="116"/>
      <c r="B290" s="77" t="s">
        <v>34</v>
      </c>
      <c r="C290" s="77"/>
      <c r="D290" s="154"/>
      <c r="E290" s="154"/>
      <c r="F290" s="77" t="s">
        <v>21</v>
      </c>
      <c r="G290" s="154"/>
      <c r="H290" s="154"/>
      <c r="I290" s="165"/>
    </row>
    <row r="291" spans="1:9" ht="23.25" customHeight="1" x14ac:dyDescent="0.25">
      <c r="A291" s="116"/>
      <c r="B291" s="261"/>
      <c r="C291" s="179"/>
      <c r="D291" s="179"/>
      <c r="E291" s="154"/>
      <c r="F291" s="174"/>
      <c r="G291" s="174"/>
      <c r="H291" s="174"/>
      <c r="I291" s="165"/>
    </row>
    <row r="292" spans="1:9" ht="15" customHeight="1" thickBot="1" x14ac:dyDescent="0.3">
      <c r="A292" s="128"/>
      <c r="B292" s="173" t="s">
        <v>150</v>
      </c>
      <c r="C292" s="173"/>
      <c r="D292" s="173"/>
      <c r="E292" s="166"/>
      <c r="F292" s="173" t="s">
        <v>33</v>
      </c>
      <c r="G292" s="173"/>
      <c r="H292" s="173"/>
      <c r="I292" s="167"/>
    </row>
    <row r="293" spans="1:9" ht="15" customHeight="1" x14ac:dyDescent="0.25">
      <c r="A293" s="168"/>
      <c r="B293" s="77"/>
      <c r="C293" s="77"/>
      <c r="D293" s="154"/>
      <c r="E293" s="154"/>
      <c r="F293" s="77"/>
      <c r="G293" s="154"/>
      <c r="H293" s="154"/>
      <c r="I293" s="154"/>
    </row>
    <row r="294" spans="1:9" ht="15.75" thickBot="1" x14ac:dyDescent="0.3">
      <c r="A294" s="168"/>
      <c r="B294" s="154"/>
      <c r="C294" s="154"/>
      <c r="D294" s="154"/>
      <c r="E294" s="154"/>
      <c r="F294" s="154"/>
      <c r="G294" s="154"/>
      <c r="H294" s="154"/>
      <c r="I294" s="154"/>
    </row>
    <row r="295" spans="1:9" x14ac:dyDescent="0.25">
      <c r="A295" s="175" t="s">
        <v>32</v>
      </c>
      <c r="B295" s="176"/>
      <c r="C295" s="176"/>
      <c r="D295" s="176"/>
      <c r="E295" s="176"/>
      <c r="F295" s="176"/>
      <c r="G295" s="176"/>
      <c r="H295" s="176"/>
      <c r="I295" s="177"/>
    </row>
    <row r="296" spans="1:9" x14ac:dyDescent="0.25">
      <c r="A296" s="184" t="str">
        <f>IF(B299="","I, [insert name of declarant below], being a duly authorised signatory on behalf of the applicant hereby certify that the information provided on this Technical Submission Form is true, accurate, complete and not misleading in anyway.", CONCATENATE("I, ", B299,", being a duly authorised signatory on behalf of the applicant hereby certify that the information provided on this Technical Submission Form is true, accurate, complete and not misleading in anyway."))</f>
        <v>I, [insert name of declarant below], being a duly authorised signatory on behalf of the applicant hereby certify that the information provided on this Technical Submission Form is true, accurate, complete and not misleading in anyway.</v>
      </c>
      <c r="B296" s="185"/>
      <c r="C296" s="185"/>
      <c r="D296" s="185"/>
      <c r="E296" s="185"/>
      <c r="F296" s="185"/>
      <c r="G296" s="185"/>
      <c r="H296" s="185"/>
      <c r="I296" s="186"/>
    </row>
    <row r="297" spans="1:9" x14ac:dyDescent="0.25">
      <c r="A297" s="184"/>
      <c r="B297" s="185"/>
      <c r="C297" s="185"/>
      <c r="D297" s="185"/>
      <c r="E297" s="185"/>
      <c r="F297" s="185"/>
      <c r="G297" s="185"/>
      <c r="H297" s="185"/>
      <c r="I297" s="186"/>
    </row>
    <row r="298" spans="1:9" ht="21" customHeight="1" x14ac:dyDescent="0.25">
      <c r="A298" s="184"/>
      <c r="B298" s="185"/>
      <c r="C298" s="185"/>
      <c r="D298" s="185"/>
      <c r="E298" s="185"/>
      <c r="F298" s="185"/>
      <c r="G298" s="185"/>
      <c r="H298" s="185"/>
      <c r="I298" s="186"/>
    </row>
    <row r="299" spans="1:9" ht="23.25" customHeight="1" x14ac:dyDescent="0.25">
      <c r="A299" s="162"/>
      <c r="B299" s="187"/>
      <c r="C299" s="187"/>
      <c r="D299" s="187"/>
      <c r="E299" s="163"/>
      <c r="F299" s="188"/>
      <c r="G299" s="187"/>
      <c r="H299" s="187"/>
      <c r="I299" s="164"/>
    </row>
    <row r="300" spans="1:9" x14ac:dyDescent="0.25">
      <c r="A300" s="116"/>
      <c r="B300" s="77" t="s">
        <v>34</v>
      </c>
      <c r="C300" s="77"/>
      <c r="D300" s="154"/>
      <c r="E300" s="154"/>
      <c r="F300" s="77" t="s">
        <v>21</v>
      </c>
      <c r="G300" s="154"/>
      <c r="H300" s="154"/>
      <c r="I300" s="165"/>
    </row>
    <row r="301" spans="1:9" ht="23.25" customHeight="1" x14ac:dyDescent="0.25">
      <c r="A301" s="116"/>
      <c r="B301" s="178"/>
      <c r="C301" s="179"/>
      <c r="D301" s="179"/>
      <c r="E301" s="154"/>
      <c r="F301" s="174"/>
      <c r="G301" s="174"/>
      <c r="H301" s="174"/>
      <c r="I301" s="165"/>
    </row>
    <row r="302" spans="1:9" ht="15.75" thickBot="1" x14ac:dyDescent="0.3">
      <c r="A302" s="128"/>
      <c r="B302" s="173" t="s">
        <v>150</v>
      </c>
      <c r="C302" s="173"/>
      <c r="D302" s="173"/>
      <c r="E302" s="166"/>
      <c r="F302" s="173" t="s">
        <v>35</v>
      </c>
      <c r="G302" s="173"/>
      <c r="H302" s="173"/>
      <c r="I302" s="167"/>
    </row>
  </sheetData>
  <sheetProtection algorithmName="SHA-512" hashValue="ywIlw0kyCYT1MT1Y/u/iWYvTL8P7cA1GiZGdp9I9Lj74PVLaIxltFNIzkSzMyATCwAJH3ESwpECpHTcQ9sgv7Q==" saltValue="eYzcggZhtE9fXnJBgooM3g==" spinCount="100000" sheet="1" objects="1" scenarios="1" selectLockedCells="1"/>
  <mergeCells count="202">
    <mergeCell ref="F145:I145"/>
    <mergeCell ref="F108:G108"/>
    <mergeCell ref="H108:I108"/>
    <mergeCell ref="B143:I144"/>
    <mergeCell ref="B146:I147"/>
    <mergeCell ref="H125:I125"/>
    <mergeCell ref="B171:F172"/>
    <mergeCell ref="B174:F174"/>
    <mergeCell ref="B149:I149"/>
    <mergeCell ref="D252:E252"/>
    <mergeCell ref="B270:F270"/>
    <mergeCell ref="C208:D208"/>
    <mergeCell ref="E208:F208"/>
    <mergeCell ref="E212:F212"/>
    <mergeCell ref="E211:F211"/>
    <mergeCell ref="E210:F210"/>
    <mergeCell ref="E209:F209"/>
    <mergeCell ref="C212:D212"/>
    <mergeCell ref="C209:D209"/>
    <mergeCell ref="C210:D210"/>
    <mergeCell ref="C211:D211"/>
    <mergeCell ref="B196:G196"/>
    <mergeCell ref="H196:I196"/>
    <mergeCell ref="B187:I187"/>
    <mergeCell ref="B176:F176"/>
    <mergeCell ref="B178:F178"/>
    <mergeCell ref="B164:F164"/>
    <mergeCell ref="B162:F162"/>
    <mergeCell ref="B160:F160"/>
    <mergeCell ref="B271:I271"/>
    <mergeCell ref="B254:I254"/>
    <mergeCell ref="B255:I258"/>
    <mergeCell ref="B260:E260"/>
    <mergeCell ref="B222:G222"/>
    <mergeCell ref="H222:I222"/>
    <mergeCell ref="G223:I223"/>
    <mergeCell ref="B223:F223"/>
    <mergeCell ref="B261:F261"/>
    <mergeCell ref="B263:E263"/>
    <mergeCell ref="B265:E266"/>
    <mergeCell ref="I265:I266"/>
    <mergeCell ref="G265:H266"/>
    <mergeCell ref="D250:E250"/>
    <mergeCell ref="B250:C250"/>
    <mergeCell ref="B246:I246"/>
    <mergeCell ref="B247:I248"/>
    <mergeCell ref="B226:I226"/>
    <mergeCell ref="I260:I261"/>
    <mergeCell ref="B267:I267"/>
    <mergeCell ref="B227:I227"/>
    <mergeCell ref="A1:I24"/>
    <mergeCell ref="B26:H29"/>
    <mergeCell ref="B92:I97"/>
    <mergeCell ref="B89:I91"/>
    <mergeCell ref="H83:I83"/>
    <mergeCell ref="H84:I84"/>
    <mergeCell ref="B54:G57"/>
    <mergeCell ref="A54:A57"/>
    <mergeCell ref="B76:G76"/>
    <mergeCell ref="H76:I76"/>
    <mergeCell ref="A79:A80"/>
    <mergeCell ref="A87:A88"/>
    <mergeCell ref="B62:G65"/>
    <mergeCell ref="B41:H43"/>
    <mergeCell ref="B30:H39"/>
    <mergeCell ref="A89:A97"/>
    <mergeCell ref="H58:I60"/>
    <mergeCell ref="B61:G61"/>
    <mergeCell ref="H61:I61"/>
    <mergeCell ref="B77:G78"/>
    <mergeCell ref="D47:E47"/>
    <mergeCell ref="D46:E46"/>
    <mergeCell ref="B47:C47"/>
    <mergeCell ref="B46:C46"/>
    <mergeCell ref="B74:G75"/>
    <mergeCell ref="A136:A142"/>
    <mergeCell ref="A126:A127"/>
    <mergeCell ref="B113:I114"/>
    <mergeCell ref="B126:I127"/>
    <mergeCell ref="B128:I133"/>
    <mergeCell ref="F110:G110"/>
    <mergeCell ref="B136:I142"/>
    <mergeCell ref="B134:I135"/>
    <mergeCell ref="B115:I118"/>
    <mergeCell ref="B119:I120"/>
    <mergeCell ref="H110:I110"/>
    <mergeCell ref="H103:I105"/>
    <mergeCell ref="B100:G100"/>
    <mergeCell ref="B102:G102"/>
    <mergeCell ref="F107:G107"/>
    <mergeCell ref="B101:G101"/>
    <mergeCell ref="A77:A78"/>
    <mergeCell ref="A103:A106"/>
    <mergeCell ref="B103:G105"/>
    <mergeCell ref="B106:I106"/>
    <mergeCell ref="H107:I107"/>
    <mergeCell ref="B111:I111"/>
    <mergeCell ref="A98:A102"/>
    <mergeCell ref="F83:G83"/>
    <mergeCell ref="A189:A195"/>
    <mergeCell ref="A184:A185"/>
    <mergeCell ref="B184:I185"/>
    <mergeCell ref="B186:I186"/>
    <mergeCell ref="B180:F180"/>
    <mergeCell ref="G180:I180"/>
    <mergeCell ref="I171:I172"/>
    <mergeCell ref="G171:G172"/>
    <mergeCell ref="B148:I148"/>
    <mergeCell ref="H182:I182"/>
    <mergeCell ref="B190:I195"/>
    <mergeCell ref="B189:I189"/>
    <mergeCell ref="B188:F188"/>
    <mergeCell ref="H188:I188"/>
    <mergeCell ref="B158:F158"/>
    <mergeCell ref="B166:F166"/>
    <mergeCell ref="B153:F154"/>
    <mergeCell ref="A128:A133"/>
    <mergeCell ref="G153:G154"/>
    <mergeCell ref="I153:I154"/>
    <mergeCell ref="B168:F169"/>
    <mergeCell ref="B156:F156"/>
    <mergeCell ref="F109:G109"/>
    <mergeCell ref="H109:I109"/>
    <mergeCell ref="H87:I88"/>
    <mergeCell ref="B87:G88"/>
    <mergeCell ref="B79:G80"/>
    <mergeCell ref="H85:I85"/>
    <mergeCell ref="F86:G86"/>
    <mergeCell ref="H86:I86"/>
    <mergeCell ref="F84:G84"/>
    <mergeCell ref="B292:D292"/>
    <mergeCell ref="B289:D289"/>
    <mergeCell ref="A143:A144"/>
    <mergeCell ref="A51:A52"/>
    <mergeCell ref="H54:I57"/>
    <mergeCell ref="H62:I65"/>
    <mergeCell ref="H74:I75"/>
    <mergeCell ref="A74:A75"/>
    <mergeCell ref="H79:I80"/>
    <mergeCell ref="A62:A65"/>
    <mergeCell ref="H102:I102"/>
    <mergeCell ref="H101:I101"/>
    <mergeCell ref="H100:I100"/>
    <mergeCell ref="B98:I99"/>
    <mergeCell ref="B81:I82"/>
    <mergeCell ref="B53:I53"/>
    <mergeCell ref="B51:I52"/>
    <mergeCell ref="F85:G85"/>
    <mergeCell ref="A58:A60"/>
    <mergeCell ref="B58:G60"/>
    <mergeCell ref="A134:A135"/>
    <mergeCell ref="B121:I124"/>
    <mergeCell ref="A119:A120"/>
    <mergeCell ref="H112:I112"/>
    <mergeCell ref="A121:A124"/>
    <mergeCell ref="B125:G125"/>
    <mergeCell ref="A115:A118"/>
    <mergeCell ref="H77:I78"/>
    <mergeCell ref="B145:E145"/>
    <mergeCell ref="F289:H289"/>
    <mergeCell ref="B203:I203"/>
    <mergeCell ref="B205:H206"/>
    <mergeCell ref="A198:A202"/>
    <mergeCell ref="A203:A207"/>
    <mergeCell ref="A208:A213"/>
    <mergeCell ref="A214:A215"/>
    <mergeCell ref="B214:I215"/>
    <mergeCell ref="A224:A225"/>
    <mergeCell ref="B224:I225"/>
    <mergeCell ref="A216:A221"/>
    <mergeCell ref="B216:I221"/>
    <mergeCell ref="B198:I202"/>
    <mergeCell ref="A285:I285"/>
    <mergeCell ref="A286:I288"/>
    <mergeCell ref="A246:A248"/>
    <mergeCell ref="A146:A147"/>
    <mergeCell ref="A113:A114"/>
    <mergeCell ref="B112:G112"/>
    <mergeCell ref="F302:H302"/>
    <mergeCell ref="F301:H301"/>
    <mergeCell ref="F291:H291"/>
    <mergeCell ref="F292:H292"/>
    <mergeCell ref="A295:I295"/>
    <mergeCell ref="B301:D301"/>
    <mergeCell ref="B302:D302"/>
    <mergeCell ref="B231:F231"/>
    <mergeCell ref="B234:E234"/>
    <mergeCell ref="B233:E233"/>
    <mergeCell ref="A296:I298"/>
    <mergeCell ref="B299:D299"/>
    <mergeCell ref="F299:H299"/>
    <mergeCell ref="B276:I277"/>
    <mergeCell ref="G263:H263"/>
    <mergeCell ref="F273:G273"/>
    <mergeCell ref="B273:E273"/>
    <mergeCell ref="B275:D275"/>
    <mergeCell ref="G268:H268"/>
    <mergeCell ref="G260:H260"/>
    <mergeCell ref="B268:E268"/>
    <mergeCell ref="B279:I284"/>
    <mergeCell ref="B278:I278"/>
    <mergeCell ref="B291:D291"/>
  </mergeCells>
  <dataValidations count="33">
    <dataValidation type="list" allowBlank="1" showInputMessage="1" showErrorMessage="1" sqref="H79:I80 H87:I88 H112:I112 H125:I125 H100:I105" xr:uid="{00000000-0002-0000-0000-000000000000}">
      <formula1>YesNo</formula1>
    </dataValidation>
    <dataValidation type="decimal" allowBlank="1" showInputMessage="1" showErrorMessage="1" sqref="C108:C110 C84:C86" xr:uid="{00000000-0002-0000-0000-000001000000}">
      <formula1>0</formula1>
      <formula2>1</formula2>
    </dataValidation>
    <dataValidation type="list" allowBlank="1" showInputMessage="1" showErrorMessage="1" sqref="H74:I75" xr:uid="{00000000-0002-0000-0000-000002000000}">
      <formula1>Structure</formula1>
    </dataValidation>
    <dataValidation type="decimal" allowBlank="1" showInputMessage="1" showErrorMessage="1" sqref="H76:I76" xr:uid="{00000000-0002-0000-0000-000003000000}">
      <formula1>10</formula1>
      <formula2>1000000000</formula2>
    </dataValidation>
    <dataValidation type="list" allowBlank="1" showInputMessage="1" showErrorMessage="1" sqref="H196:I196 G153:G154 I153:I154" xr:uid="{00000000-0002-0000-0000-000004000000}">
      <formula1>"Heat metering, Bill analysis, Bureau service, Building energy management system, Other"</formula1>
    </dataValidation>
    <dataValidation type="whole" allowBlank="1" showInputMessage="1" showErrorMessage="1" error="Value must an integer smaller than 999,999,999" sqref="E209:G212" xr:uid="{00000000-0002-0000-0000-000005000000}">
      <formula1>0</formula1>
      <formula2>999999999</formula2>
    </dataValidation>
    <dataValidation type="list" allowBlank="1" showInputMessage="1" showErrorMessage="1" sqref="H222:I222 G171" xr:uid="{00000000-0002-0000-0000-000006000000}">
      <formula1>"Yes, No"</formula1>
    </dataValidation>
    <dataValidation type="list" allowBlank="1" showInputMessage="1" showErrorMessage="1" sqref="G174" xr:uid="{00000000-0002-0000-0000-000007000000}">
      <formula1>"Increase, Decrease"</formula1>
    </dataValidation>
    <dataValidation type="whole" allowBlank="1" showInputMessage="1" showErrorMessage="1" error="Please insert a positive value" sqref="I176" xr:uid="{00000000-0002-0000-0000-000008000000}">
      <formula1>0</formula1>
      <formula2>10000000000000</formula2>
    </dataValidation>
    <dataValidation type="list" allowBlank="1" showInputMessage="1" showErrorMessage="1" sqref="H188:I188" xr:uid="{00000000-0002-0000-0000-000009000000}">
      <formula1>"ISO50001, EN16001, Energy Map, Other"</formula1>
    </dataValidation>
    <dataValidation type="list" allowBlank="1" showInputMessage="1" showErrorMessage="1" sqref="D250" xr:uid="{00000000-0002-0000-0000-00000A000000}">
      <formula1>Subsector</formula1>
    </dataValidation>
    <dataValidation type="textLength" allowBlank="1" showInputMessage="1" showErrorMessage="1" error="Text length must not exceed 15 characters (including spaces)" sqref="B84:B86 D84:I86 F108:I110" xr:uid="{00000000-0002-0000-0000-00000B000000}">
      <formula1>0</formula1>
      <formula2>15</formula2>
    </dataValidation>
    <dataValidation type="textLength" allowBlank="1" showInputMessage="1" showErrorMessage="1" error="Text length must not exceed 13 characters (including spaces)" sqref="B108:B110" xr:uid="{00000000-0002-0000-0000-00000C000000}">
      <formula1>0</formula1>
      <formula2>13</formula2>
    </dataValidation>
    <dataValidation type="textLength" allowBlank="1" showInputMessage="1" showErrorMessage="1" error="Text length must not exceed 500 characters (including spaces)" sqref="B216:I221" xr:uid="{00000000-0002-0000-0000-00000D000000}">
      <formula1>0</formula1>
      <formula2>500</formula2>
    </dataValidation>
    <dataValidation type="textLength" allowBlank="1" showInputMessage="1" showErrorMessage="1" error="Text length must not exceed 550 characters " sqref="B128:I133 B136:I142" xr:uid="{00000000-0002-0000-0000-00000E000000}">
      <formula1>0</formula1>
      <formula2>550</formula2>
    </dataValidation>
    <dataValidation type="textLength" allowBlank="1" showInputMessage="1" showErrorMessage="1" error="Text length must not exeed 350 characters" sqref="B121:I124 B115:I118" xr:uid="{00000000-0002-0000-0000-00000F000000}">
      <formula1>0</formula1>
      <formula2>350</formula2>
    </dataValidation>
    <dataValidation type="textLength" allowBlank="1" showInputMessage="1" showErrorMessage="1" error="Text length must not exceed 15 characters (including spaces)_x000a_" sqref="D108:E110" xr:uid="{00000000-0002-0000-0000-000010000000}">
      <formula1>0</formula1>
      <formula2>15</formula2>
    </dataValidation>
    <dataValidation type="whole" allowBlank="1" showInputMessage="1" showErrorMessage="1" error="Value cannot exceed 999,999,999" sqref="I160 G160 I156" xr:uid="{00000000-0002-0000-0000-000011000000}">
      <formula1>0</formula1>
      <formula2>999999999</formula2>
    </dataValidation>
    <dataValidation type="whole" allowBlank="1" showInputMessage="1" showErrorMessage="1" error="Please insert a positive value that is not larger than 999,999,999" sqref="G176" xr:uid="{00000000-0002-0000-0000-000012000000}">
      <formula1>0</formula1>
      <formula2>999999999</formula2>
    </dataValidation>
    <dataValidation type="textLength" allowBlank="1" showInputMessage="1" showErrorMessage="1" error="Text length must not exceed 350 characters (including spaces)" sqref="B190:I195 B198:I202" xr:uid="{00000000-0002-0000-0000-000013000000}">
      <formula1>0</formula1>
      <formula2>350</formula2>
    </dataValidation>
    <dataValidation type="textLength" allowBlank="1" showInputMessage="1" showErrorMessage="1" error="Text length must not exceed 23 characters (including spaces)" sqref="C209:D212" xr:uid="{00000000-0002-0000-0000-000014000000}">
      <formula1>0</formula1>
      <formula2>23</formula2>
    </dataValidation>
    <dataValidation type="whole" allowBlank="1" showInputMessage="1" showErrorMessage="1" error="Value must be a positive integer smaller than 999,999,999" sqref="F234:H234" xr:uid="{00000000-0002-0000-0000-000015000000}">
      <formula1>0</formula1>
      <formula2>999999999</formula2>
    </dataValidation>
    <dataValidation type="textLength" allowBlank="1" showInputMessage="1" showErrorMessage="1" error="Text length must not exceed 300 characters (including spaces)" sqref="B255:I258 B279 B276:I277" xr:uid="{00000000-0002-0000-0000-000016000000}">
      <formula1>0</formula1>
      <formula2>300</formula2>
    </dataValidation>
    <dataValidation type="whole" allowBlank="1" showInputMessage="1" showErrorMessage="1" error="Please insert a positive integer" sqref="G263:H263" xr:uid="{00000000-0002-0000-0000-000017000000}">
      <formula1>0</formula1>
      <formula2>999999999</formula2>
    </dataValidation>
    <dataValidation type="date" allowBlank="1" showInputMessage="1" showErrorMessage="1" sqref="F289:H289 F299:H299" xr:uid="{00000000-0002-0000-0000-000018000000}">
      <formula1>43101</formula1>
      <formula2>47484</formula2>
    </dataValidation>
    <dataValidation type="textLength" allowBlank="1" showInputMessage="1" showErrorMessage="1" error="Text length must not exceed 80 characters (including spaces)" sqref="G180:I180" xr:uid="{00000000-0002-0000-0000-000019000000}">
      <formula1>0</formula1>
      <formula2>80</formula2>
    </dataValidation>
    <dataValidation type="decimal" allowBlank="1" showInputMessage="1" showErrorMessage="1" error="Value must be a positive integer smaller than 999,999,999" sqref="H231" xr:uid="{00000000-0002-0000-0000-00001A000000}">
      <formula1>0</formula1>
      <formula2>999999999</formula2>
    </dataValidation>
    <dataValidation type="textLength" operator="lessThan" allowBlank="1" showInputMessage="1" showErrorMessage="1" sqref="D252:E252" xr:uid="{00000000-0002-0000-0000-00001B000000}">
      <formula1>25</formula1>
    </dataValidation>
    <dataValidation allowBlank="1" showInputMessage="1" showErrorMessage="1" error="Please insert a positive integer" sqref="G260:H260" xr:uid="{00000000-0002-0000-0000-00001C000000}"/>
    <dataValidation allowBlank="1" showInputMessage="1" showErrorMessage="1" error="Value cannot exceed 999,999,999" sqref="G156" xr:uid="{00000000-0002-0000-0000-00001D000000}"/>
    <dataValidation allowBlank="1" showInputMessage="1" showErrorMessage="1" error="Value must an integer smaller than 999,999,999" sqref="H209:H212" xr:uid="{00000000-0002-0000-0000-00001E000000}"/>
    <dataValidation type="decimal" allowBlank="1" showInputMessage="1" showErrorMessage="1" error="Please insert a positive integer" sqref="G265:H266" xr:uid="{00000000-0002-0000-0000-00001F000000}">
      <formula1>0</formula1>
      <formula2>999999999</formula2>
    </dataValidation>
    <dataValidation type="textLength" allowBlank="1" showInputMessage="1" showErrorMessage="1" error="Text length must not exceed 1000 characters (including spaces)" sqref="B92:I97" xr:uid="{00000000-0002-0000-0000-000020000000}">
      <formula1>0</formula1>
      <formula2>1000</formula2>
    </dataValidation>
  </dataValidations>
  <pageMargins left="0.74627976190476186" right="0.25" top="0.75" bottom="0.75" header="0.3" footer="0.3"/>
  <pageSetup paperSize="9" scale="85" orientation="portrait" r:id="rId1"/>
  <headerFooter differentFirst="1">
    <oddHeader>&amp;C&amp;K00B495Support Scheme for Renewable Heat 
Technical Submission Form</oddHeader>
    <oddFooter>&amp;L&amp;D&amp;C&amp;F&amp;RPage | &amp;P</oddFooter>
  </headerFooter>
  <rowBreaks count="6" manualBreakCount="6">
    <brk id="50" max="16383" man="1"/>
    <brk id="97" max="16383" man="1"/>
    <brk id="145" max="16383" man="1"/>
    <brk id="183" max="16383" man="1"/>
    <brk id="223" max="16383" man="1"/>
    <brk id="277" max="16383"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21000000}">
          <x14:formula1>
            <xm:f>Sheet3!$A$5:$A$17</xm:f>
          </x14:formula1>
          <xm:sqref>G158 I158</xm:sqref>
        </x14:dataValidation>
        <x14:dataValidation type="list" allowBlank="1" showInputMessage="1" showErrorMessage="1" xr:uid="{00000000-0002-0000-0000-000022000000}">
          <x14:formula1>
            <xm:f>Sheet1!$K$2:$K$12</xm:f>
          </x14:formula1>
          <xm:sqref>G223:I223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
  <sheetViews>
    <sheetView workbookViewId="0">
      <selection activeCell="F11" sqref="F11"/>
    </sheetView>
  </sheetViews>
  <sheetFormatPr defaultRowHeight="15" x14ac:dyDescent="0.25"/>
  <sheetData>
    <row r="1" spans="1:9" x14ac:dyDescent="0.25">
      <c r="A1" s="406" t="s">
        <v>175</v>
      </c>
      <c r="B1" s="407"/>
      <c r="C1" s="407"/>
      <c r="D1" s="407"/>
      <c r="E1" s="407"/>
      <c r="F1" s="407"/>
      <c r="G1" s="407"/>
      <c r="H1" s="407"/>
      <c r="I1" s="408"/>
    </row>
    <row r="2" spans="1:9" x14ac:dyDescent="0.25">
      <c r="A2" s="406"/>
      <c r="B2" s="407"/>
      <c r="C2" s="407"/>
      <c r="D2" s="407"/>
      <c r="E2" s="407"/>
      <c r="F2" s="407"/>
      <c r="G2" s="407"/>
      <c r="H2" s="407"/>
      <c r="I2" s="408"/>
    </row>
    <row r="3" spans="1:9" x14ac:dyDescent="0.25">
      <c r="A3" s="406"/>
      <c r="B3" s="407"/>
      <c r="C3" s="407"/>
      <c r="D3" s="407"/>
      <c r="E3" s="407"/>
      <c r="F3" s="407"/>
      <c r="G3" s="407"/>
      <c r="H3" s="407"/>
      <c r="I3" s="408"/>
    </row>
    <row r="5" spans="1:9" ht="15" customHeight="1" x14ac:dyDescent="0.25">
      <c r="A5" s="3" t="str">
        <f>CONCATENATE("I, ",TSF!B289,A6)</f>
        <v>I,  ,being a duly authorised signatory on behalf of the Nominated Project Contact hereby certify that, to the best of my knowledge, information and belief, the information provided on this Technical Submission Form is true, accurate, complete and not misleading in anyway.</v>
      </c>
      <c r="B5" s="4"/>
      <c r="C5" s="4"/>
      <c r="D5" s="4"/>
      <c r="E5" s="4"/>
      <c r="F5" s="4"/>
      <c r="G5" s="4"/>
      <c r="H5" s="4"/>
      <c r="I5" s="5"/>
    </row>
    <row r="6" spans="1:9" ht="15" customHeight="1" x14ac:dyDescent="0.25">
      <c r="A6" s="407" t="s">
        <v>174</v>
      </c>
      <c r="B6" s="407"/>
      <c r="C6" s="407"/>
      <c r="D6" s="407"/>
      <c r="E6" s="407"/>
      <c r="F6" s="407"/>
      <c r="G6" s="407"/>
      <c r="H6" s="407"/>
      <c r="I6" s="407"/>
    </row>
    <row r="7" spans="1:9" ht="15" customHeight="1" x14ac:dyDescent="0.25">
      <c r="A7" s="407"/>
      <c r="B7" s="407"/>
      <c r="C7" s="407"/>
      <c r="D7" s="407"/>
      <c r="E7" s="407"/>
      <c r="F7" s="407"/>
      <c r="G7" s="407"/>
      <c r="H7" s="407"/>
      <c r="I7" s="407"/>
    </row>
    <row r="8" spans="1:9" ht="81.75" customHeight="1" x14ac:dyDescent="0.25">
      <c r="A8" s="407"/>
      <c r="B8" s="407"/>
      <c r="C8" s="407"/>
      <c r="D8" s="407"/>
      <c r="E8" s="407"/>
      <c r="F8" s="407"/>
      <c r="G8" s="407"/>
      <c r="H8" s="407"/>
      <c r="I8" s="407"/>
    </row>
  </sheetData>
  <mergeCells count="2">
    <mergeCell ref="A1:I3"/>
    <mergeCell ref="A6:I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6"/>
  <sheetViews>
    <sheetView topLeftCell="B1" workbookViewId="0">
      <selection activeCell="R27" sqref="R27"/>
    </sheetView>
  </sheetViews>
  <sheetFormatPr defaultRowHeight="15" x14ac:dyDescent="0.25"/>
  <cols>
    <col min="11" max="11" width="16.42578125" bestFit="1" customWidth="1"/>
    <col min="14" max="14" width="9.42578125" customWidth="1"/>
    <col min="15" max="15" width="15.5703125" bestFit="1" customWidth="1"/>
    <col min="18" max="18" width="64.42578125" bestFit="1" customWidth="1"/>
  </cols>
  <sheetData>
    <row r="1" spans="1:18" ht="15.75" thickBot="1" x14ac:dyDescent="0.3">
      <c r="A1" t="s">
        <v>22</v>
      </c>
      <c r="D1" s="1" t="s">
        <v>22</v>
      </c>
      <c r="K1" t="s">
        <v>62</v>
      </c>
      <c r="N1" s="409" t="s">
        <v>73</v>
      </c>
      <c r="O1" s="409"/>
      <c r="R1" s="25" t="s">
        <v>112</v>
      </c>
    </row>
    <row r="2" spans="1:18" x14ac:dyDescent="0.25">
      <c r="A2" t="s">
        <v>7</v>
      </c>
      <c r="D2" s="2" t="s">
        <v>23</v>
      </c>
      <c r="K2" s="23" t="s">
        <v>22</v>
      </c>
      <c r="N2" s="17" t="s">
        <v>74</v>
      </c>
      <c r="O2" s="18" t="s">
        <v>75</v>
      </c>
      <c r="R2" s="25" t="s">
        <v>105</v>
      </c>
    </row>
    <row r="3" spans="1:18" x14ac:dyDescent="0.25">
      <c r="A3" t="s">
        <v>8</v>
      </c>
      <c r="D3" s="2" t="s">
        <v>24</v>
      </c>
      <c r="K3" t="s">
        <v>63</v>
      </c>
      <c r="N3" s="410" t="s">
        <v>76</v>
      </c>
      <c r="O3" s="19" t="s">
        <v>77</v>
      </c>
      <c r="R3" s="25" t="s">
        <v>106</v>
      </c>
    </row>
    <row r="4" spans="1:18" x14ac:dyDescent="0.25">
      <c r="D4" s="2" t="s">
        <v>25</v>
      </c>
      <c r="K4" t="s">
        <v>64</v>
      </c>
      <c r="N4" s="410"/>
      <c r="O4" s="19" t="s">
        <v>78</v>
      </c>
      <c r="R4" s="25" t="s">
        <v>107</v>
      </c>
    </row>
    <row r="5" spans="1:18" ht="15.75" thickBot="1" x14ac:dyDescent="0.3">
      <c r="D5" s="2" t="s">
        <v>26</v>
      </c>
      <c r="K5" t="s">
        <v>65</v>
      </c>
      <c r="N5" s="411"/>
      <c r="O5" s="20" t="s">
        <v>79</v>
      </c>
      <c r="R5" s="25" t="s">
        <v>108</v>
      </c>
    </row>
    <row r="6" spans="1:18" x14ac:dyDescent="0.25">
      <c r="D6" s="2" t="s">
        <v>29</v>
      </c>
      <c r="K6" t="s">
        <v>66</v>
      </c>
      <c r="R6" s="25" t="s">
        <v>109</v>
      </c>
    </row>
    <row r="7" spans="1:18" x14ac:dyDescent="0.25">
      <c r="D7" s="2" t="s">
        <v>30</v>
      </c>
      <c r="K7" t="s">
        <v>67</v>
      </c>
      <c r="R7" s="25" t="s">
        <v>110</v>
      </c>
    </row>
    <row r="8" spans="1:18" x14ac:dyDescent="0.25">
      <c r="D8" s="2" t="s">
        <v>27</v>
      </c>
      <c r="K8" t="s">
        <v>68</v>
      </c>
      <c r="R8" s="25" t="s">
        <v>111</v>
      </c>
    </row>
    <row r="9" spans="1:18" x14ac:dyDescent="0.25">
      <c r="D9" s="2" t="s">
        <v>28</v>
      </c>
      <c r="K9" t="s">
        <v>69</v>
      </c>
      <c r="R9" s="25" t="s">
        <v>113</v>
      </c>
    </row>
    <row r="10" spans="1:18" x14ac:dyDescent="0.25">
      <c r="D10" s="2" t="s">
        <v>93</v>
      </c>
      <c r="K10" t="s">
        <v>70</v>
      </c>
      <c r="R10" s="25" t="s">
        <v>114</v>
      </c>
    </row>
    <row r="11" spans="1:18" x14ac:dyDescent="0.25">
      <c r="D11" s="2" t="s">
        <v>94</v>
      </c>
      <c r="K11" t="s">
        <v>71</v>
      </c>
      <c r="R11" s="25" t="s">
        <v>115</v>
      </c>
    </row>
    <row r="12" spans="1:18" x14ac:dyDescent="0.25">
      <c r="K12" t="s">
        <v>72</v>
      </c>
      <c r="R12" s="25" t="s">
        <v>116</v>
      </c>
    </row>
    <row r="13" spans="1:18" x14ac:dyDescent="0.25">
      <c r="R13" s="25" t="s">
        <v>117</v>
      </c>
    </row>
    <row r="14" spans="1:18" x14ac:dyDescent="0.25">
      <c r="R14" s="25" t="s">
        <v>118</v>
      </c>
    </row>
    <row r="15" spans="1:18" x14ac:dyDescent="0.25">
      <c r="R15" s="25" t="s">
        <v>119</v>
      </c>
    </row>
    <row r="16" spans="1:18" x14ac:dyDescent="0.25">
      <c r="R16" s="25" t="s">
        <v>120</v>
      </c>
    </row>
    <row r="17" spans="9:18" x14ac:dyDescent="0.25">
      <c r="R17" s="25" t="s">
        <v>121</v>
      </c>
    </row>
    <row r="18" spans="9:18" x14ac:dyDescent="0.25">
      <c r="R18" s="25" t="s">
        <v>122</v>
      </c>
    </row>
    <row r="19" spans="9:18" x14ac:dyDescent="0.25">
      <c r="R19" s="25" t="s">
        <v>123</v>
      </c>
    </row>
    <row r="20" spans="9:18" x14ac:dyDescent="0.25">
      <c r="R20" s="25" t="s">
        <v>124</v>
      </c>
    </row>
    <row r="21" spans="9:18" x14ac:dyDescent="0.25">
      <c r="R21" s="25" t="s">
        <v>125</v>
      </c>
    </row>
    <row r="22" spans="9:18" x14ac:dyDescent="0.25">
      <c r="R22" s="25" t="s">
        <v>126</v>
      </c>
    </row>
    <row r="23" spans="9:18" x14ac:dyDescent="0.25">
      <c r="R23" s="25" t="s">
        <v>127</v>
      </c>
    </row>
    <row r="24" spans="9:18" x14ac:dyDescent="0.25">
      <c r="I24">
        <v>2</v>
      </c>
      <c r="R24" s="25" t="s">
        <v>128</v>
      </c>
    </row>
    <row r="25" spans="9:18" s="23" customFormat="1" x14ac:dyDescent="0.25">
      <c r="R25" s="37" t="s">
        <v>155</v>
      </c>
    </row>
    <row r="26" spans="9:18" x14ac:dyDescent="0.25">
      <c r="R26" s="25"/>
    </row>
  </sheetData>
  <mergeCells count="2">
    <mergeCell ref="N1:O1"/>
    <mergeCell ref="N3:N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3"/>
  <sheetViews>
    <sheetView topLeftCell="A16" workbookViewId="0">
      <selection activeCell="E18" sqref="E18"/>
    </sheetView>
  </sheetViews>
  <sheetFormatPr defaultRowHeight="15" x14ac:dyDescent="0.25"/>
  <cols>
    <col min="1" max="1" width="29.85546875" customWidth="1"/>
    <col min="2" max="2" width="34.42578125" customWidth="1"/>
    <col min="3" max="3" width="28.140625" customWidth="1"/>
    <col min="10" max="10" width="33" bestFit="1" customWidth="1"/>
  </cols>
  <sheetData>
    <row r="1" spans="1:5" x14ac:dyDescent="0.25">
      <c r="A1" t="s">
        <v>37</v>
      </c>
    </row>
    <row r="3" spans="1:5" x14ac:dyDescent="0.25">
      <c r="A3" s="6" t="s">
        <v>38</v>
      </c>
    </row>
    <row r="4" spans="1:5" x14ac:dyDescent="0.25">
      <c r="A4" t="s">
        <v>39</v>
      </c>
      <c r="B4" t="s">
        <v>40</v>
      </c>
      <c r="C4" t="s">
        <v>41</v>
      </c>
    </row>
    <row r="5" spans="1:5" x14ac:dyDescent="0.25">
      <c r="A5" s="7" t="s">
        <v>42</v>
      </c>
      <c r="B5" s="7">
        <v>1.0226</v>
      </c>
      <c r="C5" s="8">
        <v>42814</v>
      </c>
    </row>
    <row r="6" spans="1:5" x14ac:dyDescent="0.25">
      <c r="A6" s="7" t="s">
        <v>43</v>
      </c>
      <c r="B6" s="7">
        <v>1.0649999999999999</v>
      </c>
      <c r="C6" s="8">
        <v>44589</v>
      </c>
    </row>
    <row r="7" spans="1:5" x14ac:dyDescent="0.25">
      <c r="A7" s="7" t="s">
        <v>44</v>
      </c>
      <c r="B7" s="7">
        <v>1.0556000000000001</v>
      </c>
      <c r="C7" s="8">
        <v>44196</v>
      </c>
    </row>
    <row r="8" spans="1:5" x14ac:dyDescent="0.25">
      <c r="A8" s="7" t="s">
        <v>45</v>
      </c>
      <c r="B8" s="7">
        <v>1.0532999999999999</v>
      </c>
      <c r="C8" s="8">
        <v>44100</v>
      </c>
    </row>
    <row r="9" spans="1:5" x14ac:dyDescent="0.25">
      <c r="A9" s="7" t="s">
        <v>46</v>
      </c>
      <c r="B9" s="7">
        <v>1.0344</v>
      </c>
      <c r="C9" s="8">
        <v>43308</v>
      </c>
    </row>
    <row r="10" spans="1:5" x14ac:dyDescent="0.25">
      <c r="A10" s="7" t="s">
        <v>47</v>
      </c>
      <c r="B10" s="7">
        <v>0.9849</v>
      </c>
      <c r="C10" s="8">
        <v>41236</v>
      </c>
    </row>
    <row r="11" spans="1:5" x14ac:dyDescent="0.25">
      <c r="A11" s="7" t="s">
        <v>58</v>
      </c>
      <c r="B11" s="7">
        <v>0.186</v>
      </c>
      <c r="C11" s="8">
        <v>7787</v>
      </c>
      <c r="E11" s="12"/>
    </row>
    <row r="12" spans="1:5" x14ac:dyDescent="0.25">
      <c r="A12" s="9" t="s">
        <v>154</v>
      </c>
      <c r="B12" s="10"/>
      <c r="C12" s="11"/>
      <c r="E12" s="12" t="s">
        <v>48</v>
      </c>
    </row>
    <row r="13" spans="1:5" x14ac:dyDescent="0.25">
      <c r="A13" s="7" t="s">
        <v>152</v>
      </c>
      <c r="B13" s="7">
        <v>0.313</v>
      </c>
      <c r="C13" s="8">
        <v>13105</v>
      </c>
      <c r="E13" s="12"/>
    </row>
    <row r="14" spans="1:5" x14ac:dyDescent="0.25">
      <c r="A14" s="7" t="s">
        <v>153</v>
      </c>
      <c r="B14" s="7">
        <v>0.443</v>
      </c>
      <c r="C14" s="8">
        <v>18548</v>
      </c>
      <c r="E14" s="12"/>
    </row>
    <row r="15" spans="1:5" x14ac:dyDescent="0.25">
      <c r="A15" s="7" t="s">
        <v>49</v>
      </c>
      <c r="B15" s="7">
        <v>0.66500000000000004</v>
      </c>
      <c r="C15" s="8">
        <v>27842</v>
      </c>
    </row>
    <row r="16" spans="1:5" s="23" customFormat="1" x14ac:dyDescent="0.25">
      <c r="A16" s="9" t="s">
        <v>136</v>
      </c>
      <c r="B16" s="9">
        <v>0</v>
      </c>
      <c r="C16" s="31">
        <v>0</v>
      </c>
    </row>
    <row r="17" spans="1:10" ht="30" x14ac:dyDescent="0.25">
      <c r="A17" s="7" t="s">
        <v>50</v>
      </c>
      <c r="B17" s="7">
        <v>1.1263000000000001</v>
      </c>
      <c r="C17" s="8">
        <v>47156</v>
      </c>
    </row>
    <row r="18" spans="1:10" ht="45" x14ac:dyDescent="0.25">
      <c r="A18" s="10"/>
      <c r="B18" s="10"/>
      <c r="C18" s="11"/>
      <c r="G18" s="13" t="s">
        <v>51</v>
      </c>
      <c r="H18" s="14">
        <v>0.76629999999999998</v>
      </c>
      <c r="I18" s="15">
        <v>32084</v>
      </c>
      <c r="J18" t="s">
        <v>52</v>
      </c>
    </row>
    <row r="21" spans="1:10" x14ac:dyDescent="0.25">
      <c r="A21" t="s">
        <v>53</v>
      </c>
    </row>
    <row r="22" spans="1:10" x14ac:dyDescent="0.25">
      <c r="A22" s="16" t="s">
        <v>39</v>
      </c>
      <c r="B22" s="16" t="s">
        <v>54</v>
      </c>
    </row>
    <row r="23" spans="1:10" x14ac:dyDescent="0.25">
      <c r="A23" s="7" t="s">
        <v>44</v>
      </c>
      <c r="B23" s="7">
        <v>1250</v>
      </c>
    </row>
    <row r="24" spans="1:10" x14ac:dyDescent="0.25">
      <c r="A24" s="7" t="s">
        <v>45</v>
      </c>
      <c r="B24" s="10">
        <v>1250</v>
      </c>
      <c r="C24" t="s">
        <v>55</v>
      </c>
    </row>
    <row r="25" spans="1:10" x14ac:dyDescent="0.25">
      <c r="A25" s="7" t="s">
        <v>42</v>
      </c>
      <c r="B25" s="7">
        <v>1067</v>
      </c>
    </row>
    <row r="26" spans="1:10" x14ac:dyDescent="0.25">
      <c r="A26" s="7" t="s">
        <v>43</v>
      </c>
      <c r="B26" s="7">
        <v>1350</v>
      </c>
    </row>
    <row r="27" spans="1:10" x14ac:dyDescent="0.25">
      <c r="A27" s="7" t="s">
        <v>46</v>
      </c>
      <c r="B27" s="7">
        <v>1183</v>
      </c>
    </row>
    <row r="28" spans="1:10" x14ac:dyDescent="0.25">
      <c r="A28" s="7" t="s">
        <v>47</v>
      </c>
      <c r="B28" s="7">
        <v>1062</v>
      </c>
    </row>
    <row r="29" spans="1:10" ht="30" x14ac:dyDescent="0.25">
      <c r="A29" s="7" t="s">
        <v>50</v>
      </c>
      <c r="B29" s="7">
        <v>1915</v>
      </c>
    </row>
    <row r="30" spans="1:10" x14ac:dyDescent="0.25">
      <c r="A30" s="9" t="s">
        <v>154</v>
      </c>
      <c r="B30" s="7">
        <v>1136</v>
      </c>
    </row>
    <row r="31" spans="1:10" x14ac:dyDescent="0.25">
      <c r="A31" s="7" t="s">
        <v>56</v>
      </c>
      <c r="B31" s="7">
        <v>1250</v>
      </c>
    </row>
    <row r="32" spans="1:10" x14ac:dyDescent="0.25">
      <c r="A32" s="7" t="s">
        <v>57</v>
      </c>
      <c r="B32" s="7">
        <v>1087</v>
      </c>
    </row>
    <row r="33" spans="1:2" x14ac:dyDescent="0.25">
      <c r="A33" s="7" t="s">
        <v>58</v>
      </c>
      <c r="B33" s="10">
        <v>1</v>
      </c>
    </row>
    <row r="34" spans="1:2" x14ac:dyDescent="0.25">
      <c r="A34" s="7" t="s">
        <v>152</v>
      </c>
      <c r="B34" s="10">
        <v>1</v>
      </c>
    </row>
    <row r="35" spans="1:2" x14ac:dyDescent="0.25">
      <c r="A35" s="7" t="s">
        <v>153</v>
      </c>
      <c r="B35" s="10">
        <v>1</v>
      </c>
    </row>
    <row r="36" spans="1:2" s="23" customFormat="1" x14ac:dyDescent="0.25">
      <c r="A36" s="9" t="s">
        <v>136</v>
      </c>
      <c r="B36" s="9">
        <v>0</v>
      </c>
    </row>
    <row r="37" spans="1:2" x14ac:dyDescent="0.25">
      <c r="A37" s="7" t="s">
        <v>49</v>
      </c>
      <c r="B37" s="10">
        <v>1</v>
      </c>
    </row>
    <row r="38" spans="1:2" x14ac:dyDescent="0.25">
      <c r="A38" s="7" t="s">
        <v>51</v>
      </c>
      <c r="B38" s="10"/>
    </row>
    <row r="39" spans="1:2" ht="45" x14ac:dyDescent="0.25">
      <c r="A39" s="7" t="s">
        <v>59</v>
      </c>
      <c r="B39" s="7"/>
    </row>
    <row r="42" spans="1:2" x14ac:dyDescent="0.25">
      <c r="A42" t="s">
        <v>60</v>
      </c>
      <c r="B42" t="s">
        <v>61</v>
      </c>
    </row>
    <row r="43" spans="1:2" x14ac:dyDescent="0.25">
      <c r="A43">
        <v>1</v>
      </c>
      <c r="B43">
        <v>0.27779999999999999</v>
      </c>
    </row>
  </sheetData>
  <hyperlinks>
    <hyperlink ref="E12" r:id="rId1" xr:uid="{00000000-0004-0000-0300-000000000000}"/>
  </hyperlinks>
  <pageMargins left="0.7" right="0.7" top="0.75" bottom="0.75" header="0.3" footer="0.3"/>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82C2EBB52409A42B10632EB598CF1C0" ma:contentTypeVersion="9" ma:contentTypeDescription="Create a new document." ma:contentTypeScope="" ma:versionID="00e749516f3ea9c6b151265b9343c806">
  <xsd:schema xmlns:xsd="http://www.w3.org/2001/XMLSchema" xmlns:xs="http://www.w3.org/2001/XMLSchema" xmlns:p="http://schemas.microsoft.com/office/2006/metadata/properties" xmlns:ns2="ae606256-c17f-4923-a25b-3c7b3ba576b7" xmlns:ns3="8d70b670-d064-4aa3-bdfb-67aa7bbc18e5" targetNamespace="http://schemas.microsoft.com/office/2006/metadata/properties" ma:root="true" ma:fieldsID="fb4758261a169bb9dd44905c8bfa874f" ns2:_="" ns3:_="">
    <xsd:import namespace="ae606256-c17f-4923-a25b-3c7b3ba576b7"/>
    <xsd:import namespace="8d70b670-d064-4aa3-bdfb-67aa7bbc18e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606256-c17f-4923-a25b-3c7b3ba576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70b670-d064-4aa3-bdfb-67aa7bbc18e5"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182E604-E9EA-4C32-8637-8B83226E3BA5}">
  <ds:schemaRefs>
    <ds:schemaRef ds:uri="http://schemas.microsoft.com/sharepoint/v3/contenttype/forms"/>
  </ds:schemaRefs>
</ds:datastoreItem>
</file>

<file path=customXml/itemProps2.xml><?xml version="1.0" encoding="utf-8"?>
<ds:datastoreItem xmlns:ds="http://schemas.openxmlformats.org/officeDocument/2006/customXml" ds:itemID="{C8BB8186-58E5-40F9-8B20-BE0FE11D7E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606256-c17f-4923-a25b-3c7b3ba576b7"/>
    <ds:schemaRef ds:uri="8d70b670-d064-4aa3-bdfb-67aa7bbc18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FD3758-DDCC-4BA3-A73C-2261C330BB87}">
  <ds:schemaRef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8d70b670-d064-4aa3-bdfb-67aa7bbc18e5"/>
    <ds:schemaRef ds:uri="http://schemas.microsoft.com/office/2006/documentManagement/types"/>
    <ds:schemaRef ds:uri="ae606256-c17f-4923-a25b-3c7b3ba576b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TSF</vt:lpstr>
      <vt:lpstr>Sheet2</vt:lpstr>
      <vt:lpstr>Sheet1</vt:lpstr>
      <vt:lpstr>Sheet3</vt:lpstr>
      <vt:lpstr>Building</vt:lpstr>
      <vt:lpstr>Structure</vt:lpstr>
      <vt:lpstr>Subsector</vt:lpstr>
      <vt:lpstr>YesNo</vt:lpstr>
    </vt:vector>
  </TitlesOfParts>
  <Company>Sustainable Energy Authority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Neary Denis</dc:creator>
  <cp:lastModifiedBy>Sussman Tom</cp:lastModifiedBy>
  <cp:lastPrinted>2019-05-29T13:15:58Z</cp:lastPrinted>
  <dcterms:created xsi:type="dcterms:W3CDTF">2018-07-11T07:16:51Z</dcterms:created>
  <dcterms:modified xsi:type="dcterms:W3CDTF">2019-05-31T12:58:18Z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0x010100482C2EBB52409A42B10632EB598CF1C0</vt:lpwstr>
  </property>
</Properties>
</file>