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Admin\Data Downloads\"/>
    </mc:Choice>
  </mc:AlternateContent>
  <xr:revisionPtr revIDLastSave="0" documentId="13_ncr:1_{F13181C0-AFA5-4745-BB89-1CC27268FC43}" xr6:coauthVersionLast="47" xr6:coauthVersionMax="47" xr10:uidLastSave="{00000000-0000-0000-0000-000000000000}"/>
  <bookViews>
    <workbookView xWindow="-120" yWindow="-120" windowWidth="29040" windowHeight="15840" activeTab="7" xr2:uid="{99A0A34A-60DA-4EC8-B85A-997E573BB80A}"/>
  </bookViews>
  <sheets>
    <sheet name="Total" sheetId="8" r:id="rId1"/>
    <sheet name="Coal" sheetId="1" r:id="rId2"/>
    <sheet name="Peat" sheetId="2" r:id="rId3"/>
    <sheet name="Oil" sheetId="3" r:id="rId4"/>
    <sheet name="Gas" sheetId="4" r:id="rId5"/>
    <sheet name="Renewables" sheetId="5" r:id="rId6"/>
    <sheet name="Non-Renewable (Wastes)" sheetId="6" r:id="rId7"/>
    <sheet name="Electricity" sheetId="7" r:id="rId8"/>
  </sheets>
  <definedNames>
    <definedName name="AGFFNLCOL">#REF!</definedName>
    <definedName name="AGFFNLELE">#REF!</definedName>
    <definedName name="AGFFNLGAS">#REF!</definedName>
    <definedName name="AGFFNLNRW">#REF!</definedName>
    <definedName name="AGFFNLOIL">#REF!</definedName>
    <definedName name="AGFFNLPEA">#REF!</definedName>
    <definedName name="AGFFNLREN">#REF!</definedName>
    <definedName name="AGFFNLTOT">#REF!</definedName>
    <definedName name="AGRPRMCOL">#REF!</definedName>
    <definedName name="AGRPRMELE">#REF!</definedName>
    <definedName name="AGRPRMGAS">#REF!</definedName>
    <definedName name="AGRPRMNRW">#REF!</definedName>
    <definedName name="AGRPRMOIL">#REF!</definedName>
    <definedName name="AGRPRMPEA">#REF!</definedName>
    <definedName name="AGRPRMREN">#REF!</definedName>
    <definedName name="AGRPRMTOT">#REF!</definedName>
    <definedName name="ANTAFETOT">Coal!$176:$176</definedName>
    <definedName name="ANTBNKTOT">Coal!$155:$155</definedName>
    <definedName name="ANTEXPTOT">Coal!$154:$154</definedName>
    <definedName name="ANTEXTELE">Coal!$172:$172</definedName>
    <definedName name="ANTEXTHEA">Coal!$173:$173</definedName>
    <definedName name="ANTEXTOTH">Coal!$174:$174</definedName>
    <definedName name="ANTEXTTOT">Coal!$171:$171</definedName>
    <definedName name="ANTFNLAFS">Coal!$211:$211</definedName>
    <definedName name="ANTFNLAGR">Coal!$220:$220</definedName>
    <definedName name="ANTFNLATD">Coal!$201:$201</definedName>
    <definedName name="ANTFNLATI">Coal!$202:$202</definedName>
    <definedName name="ANTFNLBMF">Coal!$189:$189</definedName>
    <definedName name="ANTFNLCMF">Coal!$186:$186</definedName>
    <definedName name="ANTFNLCON">Coal!$194:$194</definedName>
    <definedName name="ANTFNLCSR">Coal!$208:$208</definedName>
    <definedName name="ANTFNLEAO">Coal!$191:$191</definedName>
    <definedName name="ANTFNLEDU">Coal!$218:$218</definedName>
    <definedName name="ANTFNLFAB">Coal!$182:$182</definedName>
    <definedName name="ANTFNLFIR">Coal!$213:$213</definedName>
    <definedName name="ANTFNLFIS">Coal!$221:$221</definedName>
    <definedName name="ANTFNLFUT">Coal!$203:$203</definedName>
    <definedName name="ANTFNLIAC">Coal!$212:$212</definedName>
    <definedName name="ANTFNLIND">Coal!$180:$180</definedName>
    <definedName name="ANTFNLLGV">Coal!$197:$197</definedName>
    <definedName name="ANTFNLMAE">Coal!$190:$190</definedName>
    <definedName name="ANTFNLNAV">Coal!$204:$204</definedName>
    <definedName name="ANTFNLNEM">Coal!$181:$181</definedName>
    <definedName name="ANTFNLNOT">Coal!$205:$205</definedName>
    <definedName name="ANTFNLOMN">Coal!$193:$193</definedName>
    <definedName name="ANTFNLONM">Coal!$188:$188</definedName>
    <definedName name="ANTFNLOSS">Coal!$214:$214</definedName>
    <definedName name="ANTFNLPAM">Coal!$217:$217</definedName>
    <definedName name="ANTFNLPPP">Coal!$185:$185</definedName>
    <definedName name="ANTFNLPSR">Coal!$215:$215</definedName>
    <definedName name="ANTFNLRAI">Coal!$200:$200</definedName>
    <definedName name="ANTFNLRES">Coal!$206:$206</definedName>
    <definedName name="ANTFNLRFT">Coal!$196:$196</definedName>
    <definedName name="ANTFNLRPC">Coal!$198:$198</definedName>
    <definedName name="ANTFNLRPP">Coal!$199:$199</definedName>
    <definedName name="ANTFNLRPR">Coal!$187:$187</definedName>
    <definedName name="ANTFNLSER">Coal!$207:$207</definedName>
    <definedName name="ANTFNLSWA">Coal!$219:$219</definedName>
    <definedName name="ANTFNLTAS">Coal!$210:$210</definedName>
    <definedName name="ANTFNLTEM">Coal!$192:$192</definedName>
    <definedName name="ANTFNLTOT">Coal!$179:$179</definedName>
    <definedName name="ANTFNLTRA">Coal!$195:$195</definedName>
    <definedName name="ANTFNLTTP">Coal!$183:$183</definedName>
    <definedName name="ANTFNLWRV">Coal!$209:$209</definedName>
    <definedName name="ANTFNLWSW">Coal!$216:$216</definedName>
    <definedName name="ANTFNLWWP">Coal!$184:$184</definedName>
    <definedName name="ANTIMPTOT">Coal!$153:$153</definedName>
    <definedName name="ANTNONRFF">Coal!$178:$178</definedName>
    <definedName name="ANTNONTOT">Coal!$177:$177</definedName>
    <definedName name="ANTOWNTOT">Coal!$175:$175</definedName>
    <definedName name="ANTPNETOT">Coal!$157:$157</definedName>
    <definedName name="ANTPRMTOT">Coal!$158:$158</definedName>
    <definedName name="ANTPROTOT">Coal!$152:$152</definedName>
    <definedName name="ANTSTCTOT">Coal!$156:$156</definedName>
    <definedName name="ANTSTDTOT">Coal!$222:$222</definedName>
    <definedName name="ANTTIPCHP">Coal!$161:$161</definedName>
    <definedName name="ANTTIPPBQ">Coal!$163:$163</definedName>
    <definedName name="ANTTIPPUB">Coal!$160:$160</definedName>
    <definedName name="ANTTIPPUM">Coal!$162:$162</definedName>
    <definedName name="ANTTIPREF">Coal!$164:$164</definedName>
    <definedName name="ANTTIPTOT">Coal!$159:$159</definedName>
    <definedName name="ANTTOPCEO">Coal!$167:$167</definedName>
    <definedName name="ANTTOPPBQ">Coal!$169:$169</definedName>
    <definedName name="ANTTOPPUB">Coal!$166:$166</definedName>
    <definedName name="ANTTOPPUM">Coal!$168:$168</definedName>
    <definedName name="ANTTOPREF">Coal!$170:$170</definedName>
    <definedName name="ANTTOPTOT">Coal!$165:$165</definedName>
    <definedName name="BGMAFETOT">Renewables!$476:$476</definedName>
    <definedName name="BGMBNKTOT">Renewables!$455:$455</definedName>
    <definedName name="BGMEXPTOT">Renewables!$454:$454</definedName>
    <definedName name="BGMEXTELE">Renewables!$472:$472</definedName>
    <definedName name="BGMEXTHEA">Renewables!$473:$473</definedName>
    <definedName name="BGMEXTOTH">Renewables!$474:$474</definedName>
    <definedName name="BGMEXTTOT">Renewables!$471:$471</definedName>
    <definedName name="BGMFNLAFS">Renewables!$511:$511</definedName>
    <definedName name="BGMFNLAGR">Renewables!$520:$520</definedName>
    <definedName name="BGMFNLATD">Renewables!$501:$501</definedName>
    <definedName name="BGMFNLATI">Renewables!$502:$502</definedName>
    <definedName name="BGMFNLBMF">Renewables!$489:$489</definedName>
    <definedName name="BGMFNLCMF">Renewables!$486:$486</definedName>
    <definedName name="BGMFNLCON">Renewables!$494:$494</definedName>
    <definedName name="BGMFNLCSR">Renewables!$508:$508</definedName>
    <definedName name="BGMFNLEAO">Renewables!$491:$491</definedName>
    <definedName name="BGMFNLEDU">Renewables!$518:$518</definedName>
    <definedName name="BGMFNLFAB">Renewables!$482:$482</definedName>
    <definedName name="BGMFNLFIR">Renewables!$513:$513</definedName>
    <definedName name="BGMFNLFIS">Renewables!$521:$521</definedName>
    <definedName name="BGMFNLFUT">Renewables!$503:$503</definedName>
    <definedName name="BGMFNLIAC">Renewables!$512:$512</definedName>
    <definedName name="BGMFNLIND">Renewables!$480:$480</definedName>
    <definedName name="BGMFNLLGV">Renewables!$497:$497</definedName>
    <definedName name="BGMFNLMAE">Renewables!$490:$490</definedName>
    <definedName name="BGMFNLNAV">Renewables!$504:$504</definedName>
    <definedName name="BGMFNLNEM">Renewables!$481:$481</definedName>
    <definedName name="BGMFNLNOT">Renewables!$505:$505</definedName>
    <definedName name="BGMFNLOMN">Renewables!$493:$493</definedName>
    <definedName name="BGMFNLONM">Renewables!$488:$488</definedName>
    <definedName name="BGMFNLOSS">Renewables!$514:$514</definedName>
    <definedName name="BGMFNLPAM">Renewables!$517:$517</definedName>
    <definedName name="BGMFNLPPP">Renewables!$485:$485</definedName>
    <definedName name="BGMFNLPSR">Renewables!$515:$515</definedName>
    <definedName name="BGMFNLRAI">Renewables!$500:$500</definedName>
    <definedName name="BGMFNLRES">Renewables!$506:$506</definedName>
    <definedName name="BGMFNLRFT">Renewables!$496:$496</definedName>
    <definedName name="BGMFNLRPC">Renewables!$498:$498</definedName>
    <definedName name="BGMFNLRPP">Renewables!$499:$499</definedName>
    <definedName name="BGMFNLRPR">Renewables!$487:$487</definedName>
    <definedName name="BGMFNLSER">Renewables!$507:$507</definedName>
    <definedName name="BGMFNLSWA">Renewables!$519:$519</definedName>
    <definedName name="BGMFNLTAS">Renewables!$510:$510</definedName>
    <definedName name="BGMFNLTEM">Renewables!$492:$492</definedName>
    <definedName name="BGMFNLTOT">Renewables!$479:$479</definedName>
    <definedName name="BGMFNLTRA">Renewables!$495:$495</definedName>
    <definedName name="BGMFNLTTP">Renewables!$483:$483</definedName>
    <definedName name="BGMFNLWRV">Renewables!$509:$509</definedName>
    <definedName name="BGMFNLWSW">Renewables!$516:$516</definedName>
    <definedName name="BGMFNLWWP">Renewables!$484:$484</definedName>
    <definedName name="BGMIMPTOT">Renewables!$453:$453</definedName>
    <definedName name="BGMNONRFF">Renewables!$478:$478</definedName>
    <definedName name="BGMNONTOT">Renewables!$477:$477</definedName>
    <definedName name="BGMOWNTOT">Renewables!$475:$475</definedName>
    <definedName name="BGMPNETOT">Renewables!$457:$457</definedName>
    <definedName name="BGMPRMTOT">Renewables!$458:$458</definedName>
    <definedName name="BGMPROTOT">Renewables!$452:$452</definedName>
    <definedName name="BGMSTCTOT">Renewables!$456:$456</definedName>
    <definedName name="BGMSTDTOT">Renewables!$522:$522</definedName>
    <definedName name="BGMTIPCHP">Renewables!$461:$461</definedName>
    <definedName name="BGMTIPPBQ">Renewables!$463:$463</definedName>
    <definedName name="BGMTIPPUB">Renewables!$460:$460</definedName>
    <definedName name="BGMTIPPUM">Renewables!$462:$462</definedName>
    <definedName name="BGMTIPREF">Renewables!$464:$464</definedName>
    <definedName name="BGMTIPTOT">Renewables!$459:$459</definedName>
    <definedName name="BGMTOPCEO">Renewables!$467:$467</definedName>
    <definedName name="BGMTOPPBQ">Renewables!$469:$469</definedName>
    <definedName name="BGMTOPPUB">Renewables!$466:$466</definedName>
    <definedName name="BGMTOPPUM">Renewables!$468:$468</definedName>
    <definedName name="BGMTOPREF">Renewables!$470:$470</definedName>
    <definedName name="BGMTOPTOT">Renewables!$465:$465</definedName>
    <definedName name="BGSAFETOT">Renewables!$626:$626</definedName>
    <definedName name="BGSBNKTOT">Renewables!$605:$605</definedName>
    <definedName name="BGSEXPTOT">Renewables!$604:$604</definedName>
    <definedName name="BGSEXTELE">Renewables!$622:$622</definedName>
    <definedName name="BGSEXTHEA">Renewables!$623:$623</definedName>
    <definedName name="BGSEXTOTH">Renewables!$624:$624</definedName>
    <definedName name="BGSEXTTOT">Renewables!$621:$621</definedName>
    <definedName name="BGSFNLAFS">Renewables!$661:$661</definedName>
    <definedName name="BGSFNLAGR">Renewables!$670:$670</definedName>
    <definedName name="BGSFNLATD">Renewables!$651:$651</definedName>
    <definedName name="BGSFNLATI">Renewables!$652:$652</definedName>
    <definedName name="BGSFNLBMF">Renewables!$639:$639</definedName>
    <definedName name="BGSFNLCMF">Renewables!$636:$636</definedName>
    <definedName name="BGSFNLCON">Renewables!$644:$644</definedName>
    <definedName name="BGSFNLCSR">Renewables!$658:$658</definedName>
    <definedName name="BGSFNLEAO">Renewables!$641:$641</definedName>
    <definedName name="BGSFNLEDU">Renewables!$668:$668</definedName>
    <definedName name="BGSFNLFAB">Renewables!$632:$632</definedName>
    <definedName name="BGSFNLFIR">Renewables!$663:$663</definedName>
    <definedName name="BGSFNLFIS">Renewables!$671:$671</definedName>
    <definedName name="BGSFNLFUT">Renewables!$653:$653</definedName>
    <definedName name="BGSFNLIAC">Renewables!$662:$662</definedName>
    <definedName name="BGSFNLIND">Renewables!$630:$630</definedName>
    <definedName name="BGSFNLLGV">Renewables!$647:$647</definedName>
    <definedName name="BGSFNLMAE">Renewables!$640:$640</definedName>
    <definedName name="BGSFNLNAV">Renewables!$654:$654</definedName>
    <definedName name="BGSFNLNEM">Renewables!$631:$631</definedName>
    <definedName name="BGSFNLNOT">Renewables!$655:$655</definedName>
    <definedName name="BGSFNLOMN">Renewables!$643:$643</definedName>
    <definedName name="BGSFNLONM">Renewables!$638:$638</definedName>
    <definedName name="BGSFNLOSS">Renewables!$664:$664</definedName>
    <definedName name="BGSFNLPAM">Renewables!$667:$667</definedName>
    <definedName name="BGSFNLPPP">Renewables!$635:$635</definedName>
    <definedName name="BGSFNLPSR">Renewables!$665:$665</definedName>
    <definedName name="BGSFNLRAI">Renewables!$650:$650</definedName>
    <definedName name="BGSFNLRES">Renewables!$656:$656</definedName>
    <definedName name="BGSFNLRFT">Renewables!$646:$646</definedName>
    <definedName name="BGSFNLRPC">Renewables!$648:$648</definedName>
    <definedName name="BGSFNLRPP">Renewables!$649:$649</definedName>
    <definedName name="BGSFNLRPR">Renewables!$637:$637</definedName>
    <definedName name="BGSFNLSER">Renewables!$657:$657</definedName>
    <definedName name="BGSFNLSWA">Renewables!$669:$669</definedName>
    <definedName name="BGSFNLTAS">Renewables!$660:$660</definedName>
    <definedName name="BGSFNLTEM">Renewables!$642:$642</definedName>
    <definedName name="BGSFNLTOT">Renewables!$629:$629</definedName>
    <definedName name="BGSFNLTRA">Renewables!$645:$645</definedName>
    <definedName name="BGSFNLTTP">Renewables!$633:$633</definedName>
    <definedName name="BGSFNLWRV">Renewables!$659:$659</definedName>
    <definedName name="BGSFNLWSW">Renewables!$666:$666</definedName>
    <definedName name="BGSFNLWWP">Renewables!$634:$634</definedName>
    <definedName name="BGSIMPTOT">Renewables!$603:$603</definedName>
    <definedName name="BGSNONRFF">Renewables!$628:$628</definedName>
    <definedName name="BGSNONTOT">Renewables!$627:$627</definedName>
    <definedName name="BGSOWNTOT">Renewables!$625:$625</definedName>
    <definedName name="BGSPNETOT">Renewables!$607:$607</definedName>
    <definedName name="BGSPRMTOT">Renewables!$608:$608</definedName>
    <definedName name="BGSPROTOT">Renewables!$602:$602</definedName>
    <definedName name="BGSSTCTOT">Renewables!$606:$606</definedName>
    <definedName name="BGSSTDTOT">Renewables!$672:$672</definedName>
    <definedName name="BGSTIPCHP">Renewables!$611:$611</definedName>
    <definedName name="BGSTIPPBQ">Renewables!$613:$613</definedName>
    <definedName name="BGSTIPPUB">Renewables!$610:$610</definedName>
    <definedName name="BGSTIPPUM">Renewables!$612:$612</definedName>
    <definedName name="BGSTIPREF">Renewables!$614:$614</definedName>
    <definedName name="BGSTIPTOT">Renewables!$609:$609</definedName>
    <definedName name="BGSTOPCEO">Renewables!$617:$617</definedName>
    <definedName name="BGSTOPPBQ">Renewables!$619:$619</definedName>
    <definedName name="BGSTOPPUB">Renewables!$616:$616</definedName>
    <definedName name="BGSTOPPUM">Renewables!$618:$618</definedName>
    <definedName name="BGSTOPREF">Renewables!$620:$620</definedName>
    <definedName name="BGSTOPTOT">Renewables!$615:$615</definedName>
    <definedName name="BIDAFETOT">Renewables!$551:$551</definedName>
    <definedName name="BIDBNKTOT">Renewables!$530:$530</definedName>
    <definedName name="BIDEXPTOT">Renewables!$529:$529</definedName>
    <definedName name="BIDEXTELE">Renewables!$547:$547</definedName>
    <definedName name="BIDEXTHEA">Renewables!$548:$548</definedName>
    <definedName name="BIDEXTOTH">Renewables!$549:$549</definedName>
    <definedName name="BIDEXTTOT">Renewables!$546:$546</definedName>
    <definedName name="BIDFNLAFS">Renewables!$586:$586</definedName>
    <definedName name="BIDFNLAGR">Renewables!$595:$595</definedName>
    <definedName name="BIDFNLATD">Renewables!$576:$576</definedName>
    <definedName name="BIDFNLATI">Renewables!$577:$577</definedName>
    <definedName name="BIDFNLBMF">Renewables!$564:$564</definedName>
    <definedName name="BIDFNLCMF">Renewables!$561:$561</definedName>
    <definedName name="BIDFNLCON">Renewables!$569:$569</definedName>
    <definedName name="BIDFNLCSR">Renewables!$583:$583</definedName>
    <definedName name="BIDFNLEAO">Renewables!$566:$566</definedName>
    <definedName name="BIDFNLEDU">Renewables!$593:$593</definedName>
    <definedName name="BIDFNLFAB">Renewables!$557:$557</definedName>
    <definedName name="BIDFNLFIR">Renewables!$588:$588</definedName>
    <definedName name="BIDFNLFIS">Renewables!$596:$596</definedName>
    <definedName name="BIDFNLFUT">Renewables!$578:$578</definedName>
    <definedName name="BIDFNLIAC">Renewables!$587:$587</definedName>
    <definedName name="BIDFNLIND">Renewables!$555:$555</definedName>
    <definedName name="BIDFNLLGV">Renewables!$572:$572</definedName>
    <definedName name="BIDFNLMAE">Renewables!$565:$565</definedName>
    <definedName name="BIDFNLNAV">Renewables!$579:$579</definedName>
    <definedName name="BIDFNLNEM">Renewables!$556:$556</definedName>
    <definedName name="BIDFNLNOT">Renewables!$580:$580</definedName>
    <definedName name="BIDFNLOMN">Renewables!$568:$568</definedName>
    <definedName name="BIDFNLONM">Renewables!$563:$563</definedName>
    <definedName name="BIDFNLOSS">Renewables!$589:$589</definedName>
    <definedName name="BIDFNLPAM">Renewables!$592:$592</definedName>
    <definedName name="BIDFNLPPP">Renewables!$560:$560</definedName>
    <definedName name="BIDFNLPSR">Renewables!$590:$590</definedName>
    <definedName name="BIDFNLRAI">Renewables!$575:$575</definedName>
    <definedName name="BIDFNLRES">Renewables!$581:$581</definedName>
    <definedName name="BIDFNLRFT">Renewables!$571:$571</definedName>
    <definedName name="BIDFNLRPC">Renewables!$573:$573</definedName>
    <definedName name="BIDFNLRPP">Renewables!$574:$574</definedName>
    <definedName name="BIDFNLRPR">Renewables!$562:$562</definedName>
    <definedName name="BIDFNLSER">Renewables!$582:$582</definedName>
    <definedName name="BIDFNLSWA">Renewables!$594:$594</definedName>
    <definedName name="BIDFNLTAS">Renewables!$585:$585</definedName>
    <definedName name="BIDFNLTEM">Renewables!$567:$567</definedName>
    <definedName name="BIDFNLTOT">Renewables!$554:$554</definedName>
    <definedName name="BIDFNLTRA">Renewables!$570:$570</definedName>
    <definedName name="BIDFNLTTP">Renewables!$558:$558</definedName>
    <definedName name="BIDFNLWRV">Renewables!$584:$584</definedName>
    <definedName name="BIDFNLWSW">Renewables!$591:$591</definedName>
    <definedName name="BIDFNLWWP">Renewables!$559:$559</definedName>
    <definedName name="BIDIMPTOT">Renewables!$528:$528</definedName>
    <definedName name="BIDNONRFF">Renewables!$553:$553</definedName>
    <definedName name="BIDNONTOT">Renewables!$552:$552</definedName>
    <definedName name="BIDOWNTOT">Renewables!$550:$550</definedName>
    <definedName name="BIDPNETOT">Renewables!$532:$532</definedName>
    <definedName name="BIDPRMTOT">Renewables!$533:$533</definedName>
    <definedName name="BIDPROTOT">Renewables!$527:$527</definedName>
    <definedName name="BIDSTCTOT">Renewables!$531:$531</definedName>
    <definedName name="BIDSTDTOT">Renewables!$597:$597</definedName>
    <definedName name="BIDTIPCHP">Renewables!$536:$536</definedName>
    <definedName name="BIDTIPPBQ">Renewables!$538:$538</definedName>
    <definedName name="BIDTIPPUB">Renewables!$535:$535</definedName>
    <definedName name="BIDTIPPUM">Renewables!$537:$537</definedName>
    <definedName name="BIDTIPREF">Renewables!$539:$539</definedName>
    <definedName name="BIDTIPTOT">Renewables!$534:$534</definedName>
    <definedName name="BIDTOPCEO">Renewables!$542:$542</definedName>
    <definedName name="BIDTOPPBQ">Renewables!$544:$544</definedName>
    <definedName name="BIDTOPPUB">Renewables!$541:$541</definedName>
    <definedName name="BIDTOPPUM">Renewables!$543:$543</definedName>
    <definedName name="BIDTOPREF">Renewables!$545:$545</definedName>
    <definedName name="BIDTOPTOT">Renewables!$540:$540</definedName>
    <definedName name="BITAFETOT">Coal!$101:$101</definedName>
    <definedName name="BITBNKTOT">Coal!$80:$80</definedName>
    <definedName name="BITEXPTOT">Coal!$79:$79</definedName>
    <definedName name="BITEXTELE">Coal!$97:$97</definedName>
    <definedName name="BITEXTHEA">Coal!$98:$98</definedName>
    <definedName name="BITEXTOTH">Coal!$99:$99</definedName>
    <definedName name="BITEXTTOT">Coal!$96:$96</definedName>
    <definedName name="BITFNLAFS">Coal!$136:$136</definedName>
    <definedName name="BITFNLAGR">Coal!$145:$145</definedName>
    <definedName name="BITFNLATD">Coal!$126:$126</definedName>
    <definedName name="BITFNLATI">Coal!$127:$127</definedName>
    <definedName name="BITFNLBMF">Coal!$114:$114</definedName>
    <definedName name="BITFNLCMF">Coal!$111:$111</definedName>
    <definedName name="BITFNLCON">Coal!$119:$119</definedName>
    <definedName name="BITFNLCSR">Coal!$133:$133</definedName>
    <definedName name="BITFNLEAO">Coal!$116:$116</definedName>
    <definedName name="BITFNLEDU">Coal!$143:$143</definedName>
    <definedName name="BITFNLFAB">Coal!$107:$107</definedName>
    <definedName name="BITFNLFIR">Coal!$138:$138</definedName>
    <definedName name="BITFNLFIS">Coal!$146:$146</definedName>
    <definedName name="BITFNLFUT">Coal!$128:$128</definedName>
    <definedName name="BITFNLIAC">Coal!$137:$137</definedName>
    <definedName name="BITFNLIND">Coal!$105:$105</definedName>
    <definedName name="BITFNLLGV">Coal!$122:$122</definedName>
    <definedName name="BITFNLMAE">Coal!$115:$115</definedName>
    <definedName name="BITFNLNAV">Coal!$129:$129</definedName>
    <definedName name="BITFNLNEM">Coal!$106:$106</definedName>
    <definedName name="BITFNLNOT">Coal!$130:$130</definedName>
    <definedName name="BITFNLOMN">Coal!$118:$118</definedName>
    <definedName name="BITFNLONM">Coal!$113:$113</definedName>
    <definedName name="BITFNLOSS">Coal!$139:$139</definedName>
    <definedName name="BITFNLPAM">Coal!$142:$142</definedName>
    <definedName name="BITFNLPPP">Coal!$110:$110</definedName>
    <definedName name="BITFNLPSR">Coal!$140:$140</definedName>
    <definedName name="BITFNLRAI">Coal!$125:$125</definedName>
    <definedName name="BITFNLRES">Coal!$131:$131</definedName>
    <definedName name="BITFNLRFT">Coal!$121:$121</definedName>
    <definedName name="BITFNLRPC">Coal!$123:$123</definedName>
    <definedName name="BITFNLRPP">Coal!$124:$124</definedName>
    <definedName name="BITFNLRPR">Coal!$112:$112</definedName>
    <definedName name="BITFNLSER">Coal!$132:$132</definedName>
    <definedName name="BITFNLSWA">Coal!$144:$144</definedName>
    <definedName name="BITFNLTAS">Coal!$135:$135</definedName>
    <definedName name="BITFNLTEM">Coal!$117:$117</definedName>
    <definedName name="BITFNLTOT">Coal!$104:$104</definedName>
    <definedName name="BITFNLTRA">Coal!$120:$120</definedName>
    <definedName name="BITFNLTTP">Coal!$108:$108</definedName>
    <definedName name="BITFNLWRV">Coal!$134:$134</definedName>
    <definedName name="BITFNLWSW">Coal!$141:$141</definedName>
    <definedName name="BITFNLWWP">Coal!$109:$109</definedName>
    <definedName name="BITIMPTOT">Coal!$78:$78</definedName>
    <definedName name="BITNONRFF">Coal!$103:$103</definedName>
    <definedName name="BITNONTOT">Coal!$102:$102</definedName>
    <definedName name="BITOWNTOT">Coal!$100:$100</definedName>
    <definedName name="BITPNETOT">Coal!$82:$82</definedName>
    <definedName name="BITPRMTOT">Coal!$83:$83</definedName>
    <definedName name="BITPROTOT">Coal!$77:$77</definedName>
    <definedName name="BITSTCTOT">Coal!$81:$81</definedName>
    <definedName name="BITSTDTOT">Coal!$147:$147</definedName>
    <definedName name="BITTIPCHP">Coal!$86:$86</definedName>
    <definedName name="BITTIPPBQ">Coal!$88:$88</definedName>
    <definedName name="BITTIPPUB">Coal!$85:$85</definedName>
    <definedName name="BITTIPPUM">Coal!$87:$87</definedName>
    <definedName name="BITTIPREF">Coal!$89:$89</definedName>
    <definedName name="BITTIPTOT">Coal!$84:$84</definedName>
    <definedName name="BITTOPCEO">Coal!$92:$92</definedName>
    <definedName name="BITTOPPBQ">Coal!$94:$94</definedName>
    <definedName name="BITTOPPUB">Coal!$91:$91</definedName>
    <definedName name="BITTOPPUM">Coal!$93:$93</definedName>
    <definedName name="BITTOPREF">Coal!$95:$95</definedName>
    <definedName name="BITTOPTOT">Coal!$90:$90</definedName>
    <definedName name="BKBAFETOT">Peat!$251:$251</definedName>
    <definedName name="BKBBNKTOT">Peat!$230:$230</definedName>
    <definedName name="BKBEXPTOT">Peat!$229:$229</definedName>
    <definedName name="BKBEXTELE">Peat!$247:$247</definedName>
    <definedName name="BKBEXTHEA">Peat!$248:$248</definedName>
    <definedName name="BKBEXTOTH">Peat!$249:$249</definedName>
    <definedName name="BKBEXTTOT">Peat!$246:$246</definedName>
    <definedName name="BKBFNLAFS">Peat!$286:$286</definedName>
    <definedName name="BKBFNLAGR">Peat!$295:$295</definedName>
    <definedName name="BKBFNLATD">Peat!$276:$276</definedName>
    <definedName name="BKBFNLATI">Peat!$277:$277</definedName>
    <definedName name="BKBFNLBMF">Peat!$264:$264</definedName>
    <definedName name="BKBFNLCMF">Peat!$261:$261</definedName>
    <definedName name="BKBFNLCON">Peat!$269:$269</definedName>
    <definedName name="BKBFNLCSR">Peat!$283:$283</definedName>
    <definedName name="BKBFNLEAO">Peat!$266:$266</definedName>
    <definedName name="BKBFNLEDU">Peat!$293:$293</definedName>
    <definedName name="BKBFNLFAB">Peat!$257:$257</definedName>
    <definedName name="BKBFNLFIR">Peat!$288:$288</definedName>
    <definedName name="BKBFNLFIS">Peat!$296:$296</definedName>
    <definedName name="BKBFNLFUT">Peat!$278:$278</definedName>
    <definedName name="BKBFNLIAC">Peat!$287:$287</definedName>
    <definedName name="BKBFNLIND">Peat!$255:$255</definedName>
    <definedName name="BKBFNLLGV">Peat!$272:$272</definedName>
    <definedName name="BKBFNLMAE">Peat!$265:$265</definedName>
    <definedName name="BKBFNLNAV">Peat!$279:$279</definedName>
    <definedName name="BKBFNLNEM">Peat!$256:$256</definedName>
    <definedName name="BKBFNLNOT">Peat!$280:$280</definedName>
    <definedName name="BKBFNLOMN">Peat!$268:$268</definedName>
    <definedName name="BKBFNLONM">Peat!$263:$263</definedName>
    <definedName name="BKBFNLOSS">Peat!$289:$289</definedName>
    <definedName name="BKBFNLPAM">Peat!$292:$292</definedName>
    <definedName name="BKBFNLPPP">Peat!$260:$260</definedName>
    <definedName name="BKBFNLPSR">Peat!$290:$290</definedName>
    <definedName name="BKBFNLRAI">Peat!$275:$275</definedName>
    <definedName name="BKBFNLRES">Peat!$281:$281</definedName>
    <definedName name="BKBFNLRFT">Peat!$271:$271</definedName>
    <definedName name="BKBFNLRPC">Peat!$273:$273</definedName>
    <definedName name="BKBFNLRPP">Peat!$274:$274</definedName>
    <definedName name="BKBFNLRPR">Peat!$262:$262</definedName>
    <definedName name="BKBFNLSER">Peat!$282:$282</definedName>
    <definedName name="BKBFNLSWA">Peat!$294:$294</definedName>
    <definedName name="BKBFNLTAS">Peat!$285:$285</definedName>
    <definedName name="BKBFNLTEM">Peat!$267:$267</definedName>
    <definedName name="BKBFNLTOT">Peat!$254:$254</definedName>
    <definedName name="BKBFNLTRA">Peat!$270:$270</definedName>
    <definedName name="BKBFNLTTP">Peat!$258:$258</definedName>
    <definedName name="BKBFNLWRV">Peat!$284:$284</definedName>
    <definedName name="BKBFNLWSW">Peat!$291:$291</definedName>
    <definedName name="BKBFNLWWP">Peat!$259:$259</definedName>
    <definedName name="BKBIMPTOT">Peat!$228:$228</definedName>
    <definedName name="BKBNONRFF">Peat!$253:$253</definedName>
    <definedName name="BKBNONTOT">Peat!$252:$252</definedName>
    <definedName name="BKBOWNTOT">Peat!$250:$250</definedName>
    <definedName name="BKBPNETOT">Peat!$232:$232</definedName>
    <definedName name="BKBPRMTOT">Peat!$233:$233</definedName>
    <definedName name="BKBPROTOT">Peat!$227:$227</definedName>
    <definedName name="BKBSTCTOT">Peat!$231:$231</definedName>
    <definedName name="BKBSTDTOT">Peat!$297:$297</definedName>
    <definedName name="BKBTIPCHP">Peat!$236:$236</definedName>
    <definedName name="BKBTIPPBQ">Peat!$238:$238</definedName>
    <definedName name="BKBTIPPUB">Peat!$235:$235</definedName>
    <definedName name="BKBTIPPUM">Peat!$237:$237</definedName>
    <definedName name="BKBTIPREF">Peat!$239:$239</definedName>
    <definedName name="BKBTIPTOT">Peat!$234:$234</definedName>
    <definedName name="BKBTOPCEO">Peat!$242:$242</definedName>
    <definedName name="BKBTOPPBQ">Peat!$244:$244</definedName>
    <definedName name="BKBTOPPUB">Peat!$241:$241</definedName>
    <definedName name="BKBTOPPUM">Peat!$243:$243</definedName>
    <definedName name="BKBTOPREF">Peat!$245:$245</definedName>
    <definedName name="BKBTOPTOT">Peat!$240:$240</definedName>
    <definedName name="BLQAFETOT">Renewables!$551:$551</definedName>
    <definedName name="BLQBNKTOT">Renewables!$530:$530</definedName>
    <definedName name="BLQEXPTOT">Renewables!$529:$529</definedName>
    <definedName name="BLQEXTELE">Renewables!$547:$547</definedName>
    <definedName name="BLQEXTHEA">Renewables!$548:$548</definedName>
    <definedName name="BLQEXTOTH">Renewables!$549:$549</definedName>
    <definedName name="BLQEXTTOT">Renewables!$546:$546</definedName>
    <definedName name="BLQFNLAGR">Renewables!$595:$595</definedName>
    <definedName name="BLQFNLATD">Renewables!$576:$576</definedName>
    <definedName name="BLQFNLATI">Renewables!$577:$577</definedName>
    <definedName name="BLQFNLBMF">Renewables!$564:$564</definedName>
    <definedName name="BLQFNLCMF">Renewables!$561:$561</definedName>
    <definedName name="BLQFNLCSR">Renewables!$583:$583</definedName>
    <definedName name="BLQFNLEAO">Renewables!$566:$566</definedName>
    <definedName name="BLQFNLFAB">Renewables!$557:$557</definedName>
    <definedName name="BLQFNLFIS">Renewables!$596:$596</definedName>
    <definedName name="BLQFNLFUT">Renewables!$578:$578</definedName>
    <definedName name="BLQFNLIND">Renewables!$555:$555</definedName>
    <definedName name="BLQFNLLGV">Renewables!$572:$572</definedName>
    <definedName name="BLQFNLMAE">Renewables!$565:$565</definedName>
    <definedName name="BLQFNLNAV">Renewables!$579:$579</definedName>
    <definedName name="BLQFNLNEM">Renewables!$556:$556</definedName>
    <definedName name="BLQFNLNOT">Renewables!$580:$580</definedName>
    <definedName name="BLQFNLOMN">Renewables!$568:$568</definedName>
    <definedName name="BLQFNLONM">Renewables!$563:$563</definedName>
    <definedName name="BLQFNLPPP">Renewables!$560:$560</definedName>
    <definedName name="BLQFNLPSR">Renewables!$590:$590</definedName>
    <definedName name="BLQFNLRAI">Renewables!$575:$575</definedName>
    <definedName name="BLQFNLRES">Renewables!$581:$581</definedName>
    <definedName name="BLQFNLRFT">Renewables!$571:$571</definedName>
    <definedName name="BLQFNLRPC">Renewables!$573:$573</definedName>
    <definedName name="BLQFNLRPP">Renewables!$574:$574</definedName>
    <definedName name="BLQFNLRPR">Renewables!$562:$562</definedName>
    <definedName name="BLQFNLSER">Renewables!$582:$582</definedName>
    <definedName name="BLQFNLTEM">Renewables!$567:$567</definedName>
    <definedName name="BLQFNLTOT">Renewables!$554:$554</definedName>
    <definedName name="BLQFNLTRA">Renewables!$570:$570</definedName>
    <definedName name="BLQFNLTTP">Renewables!$558:$558</definedName>
    <definedName name="BLQFNLWWP">Renewables!$559:$559</definedName>
    <definedName name="BLQIMPTOT">Renewables!$528:$528</definedName>
    <definedName name="BLQNONRFF">Renewables!$553:$553</definedName>
    <definedName name="BLQNONTOT">Renewables!$552:$552</definedName>
    <definedName name="BLQOWNTOT">Renewables!$550:$550</definedName>
    <definedName name="BLQPNETOT">Renewables!$532:$532</definedName>
    <definedName name="BLQPRMTOT">Renewables!$533:$533</definedName>
    <definedName name="BLQPROTOT">Renewables!$527:$527</definedName>
    <definedName name="BLQSTCTOT">Renewables!$531:$531</definedName>
    <definedName name="BLQSTDTOT">Renewables!$597:$597</definedName>
    <definedName name="BLQTIPCHP">Renewables!$536:$536</definedName>
    <definedName name="BLQTIPPBQ">Renewables!$538:$538</definedName>
    <definedName name="BLQTIPPUB">Renewables!$535:$535</definedName>
    <definedName name="BLQTIPPUM">Renewables!$537:$537</definedName>
    <definedName name="BLQTIPREF">Renewables!$539:$539</definedName>
    <definedName name="BLQTIPTOT">Renewables!$534:$534</definedName>
    <definedName name="BLQTOPCEO">Renewables!$542:$542</definedName>
    <definedName name="BLQTOPPBQ">Renewables!$544:$544</definedName>
    <definedName name="BLQTOPPUB">Renewables!$541:$541</definedName>
    <definedName name="BLQTOPPUM">Renewables!$543:$543</definedName>
    <definedName name="BLQTOPREF">Renewables!$545:$545</definedName>
    <definedName name="BLQTOPTOT">Renewables!$540:$540</definedName>
    <definedName name="BOMAFETOT">Renewables!$251:$251</definedName>
    <definedName name="BOMBNKTOT">Renewables!$230:$230</definedName>
    <definedName name="BOMEXPTOT">Renewables!$229:$229</definedName>
    <definedName name="BOMEXTELE">Renewables!$247:$247</definedName>
    <definedName name="BOMEXTHEA">Renewables!$248:$248</definedName>
    <definedName name="BOMEXTOTH">Renewables!$249:$249</definedName>
    <definedName name="BOMEXTTOT">Renewables!$246:$246</definedName>
    <definedName name="BOMFNLAFS">Renewables!$286:$286</definedName>
    <definedName name="BOMFNLAGR">Renewables!$295:$295</definedName>
    <definedName name="BOMFNLATD">Renewables!$276:$276</definedName>
    <definedName name="BOMFNLATI">Renewables!$277:$277</definedName>
    <definedName name="BOMFNLBMF">Renewables!$264:$264</definedName>
    <definedName name="BOMFNLCMF">Renewables!$261:$261</definedName>
    <definedName name="BOMFNLCON">Renewables!$269:$269</definedName>
    <definedName name="BOMFNLCSR">Renewables!$283:$283</definedName>
    <definedName name="BOMFNLEAO">Renewables!$266:$266</definedName>
    <definedName name="BOMFNLEDU">Renewables!$293:$293</definedName>
    <definedName name="BOMFNLFAB">Renewables!$257:$257</definedName>
    <definedName name="BOMFNLFIR">Renewables!$288:$288</definedName>
    <definedName name="BOMFNLFIS">Renewables!$296:$296</definedName>
    <definedName name="BOMFNLFUT">Renewables!$278:$278</definedName>
    <definedName name="BOMFNLIAC">Renewables!$287:$287</definedName>
    <definedName name="BOMFNLIND">Renewables!$255:$255</definedName>
    <definedName name="BOMFNLLGV">Renewables!$272:$272</definedName>
    <definedName name="BOMFNLMAE">Renewables!$265:$265</definedName>
    <definedName name="BOMFNLNAV">Renewables!$279:$279</definedName>
    <definedName name="BOMFNLNEM">Renewables!$256:$256</definedName>
    <definedName name="BOMFNLNOT">Renewables!$280:$280</definedName>
    <definedName name="BOMFNLOMN">Renewables!$268:$268</definedName>
    <definedName name="BOMFNLONM">Renewables!$263:$263</definedName>
    <definedName name="BOMFNLOSS">Renewables!$289:$289</definedName>
    <definedName name="BOMFNLPAM">Renewables!$292:$292</definedName>
    <definedName name="BOMFNLPPP">Renewables!$260:$260</definedName>
    <definedName name="BOMFNLPSR">Renewables!$290:$290</definedName>
    <definedName name="BOMFNLRAI">Renewables!$275:$275</definedName>
    <definedName name="BOMFNLRES">Renewables!$281:$281</definedName>
    <definedName name="BOMFNLRFT">Renewables!$271:$271</definedName>
    <definedName name="BOMFNLRPC">Renewables!$273:$273</definedName>
    <definedName name="BOMFNLRPP">Renewables!$274:$274</definedName>
    <definedName name="BOMFNLRPR">Renewables!$262:$262</definedName>
    <definedName name="BOMFNLSER">Renewables!$282:$282</definedName>
    <definedName name="BOMFNLSWA">Renewables!$294:$294</definedName>
    <definedName name="BOMFNLTAS">Renewables!$285:$285</definedName>
    <definedName name="BOMFNLTEM">Renewables!$267:$267</definedName>
    <definedName name="BOMFNLTOT">Renewables!$254:$254</definedName>
    <definedName name="BOMFNLTRA">Renewables!$270:$270</definedName>
    <definedName name="BOMFNLTTP">Renewables!$258:$258</definedName>
    <definedName name="BOMFNLWRV">Renewables!$284:$284</definedName>
    <definedName name="BOMFNLWSW">Renewables!$291:$291</definedName>
    <definedName name="BOMFNLWWP">Renewables!$259:$259</definedName>
    <definedName name="BOMIMPTOT">Renewables!$228:$228</definedName>
    <definedName name="BOMNONRFF">Renewables!$253:$253</definedName>
    <definedName name="BOMNONTOT">Renewables!$252:$252</definedName>
    <definedName name="BOMOWNTOT">Renewables!$250:$250</definedName>
    <definedName name="BOMPNETOT">Renewables!$232:$232</definedName>
    <definedName name="BOMPRMTOT">Renewables!$233:$233</definedName>
    <definedName name="BOMPROTOT">Renewables!$227:$227</definedName>
    <definedName name="BOMSTCTOT">Renewables!$231:$231</definedName>
    <definedName name="BOMSTDTOT">Renewables!$297:$297</definedName>
    <definedName name="BOMTIPCHP">Renewables!$236:$236</definedName>
    <definedName name="BOMTIPPBQ">Renewables!$238:$238</definedName>
    <definedName name="BOMTIPPUB">Renewables!$235:$235</definedName>
    <definedName name="BOMTIPPUM">Renewables!$237:$237</definedName>
    <definedName name="BOMTIPREF">Renewables!$239:$239</definedName>
    <definedName name="BOMTIPTOT">Renewables!$234:$234</definedName>
    <definedName name="BOMTOPCEO">Renewables!$242:$242</definedName>
    <definedName name="BOMTOPPBQ">Renewables!$244:$244</definedName>
    <definedName name="BOMTOPPUB">Renewables!$241:$241</definedName>
    <definedName name="BOMTOPPUM">Renewables!$243:$243</definedName>
    <definedName name="BOMTOPREF">Renewables!$245:$245</definedName>
    <definedName name="BOMTOPTOT">Renewables!$240:$240</definedName>
    <definedName name="BRWAFETOT">Renewables!$251:$251</definedName>
    <definedName name="BRWBNKTOT">Renewables!$230:$230</definedName>
    <definedName name="BRWEXPTOT">Renewables!$229:$229</definedName>
    <definedName name="BRWEXTELE">Renewables!$247:$247</definedName>
    <definedName name="BRWEXTHEA">Renewables!$248:$248</definedName>
    <definedName name="BRWEXTOTH">Renewables!$249:$249</definedName>
    <definedName name="BRWEXTTOT">Renewables!$246:$246</definedName>
    <definedName name="BRWFNLAGR">Renewables!$295:$295</definedName>
    <definedName name="BRWFNLATD">Renewables!$276:$276</definedName>
    <definedName name="BRWFNLATI">Renewables!$277:$277</definedName>
    <definedName name="BRWFNLBMF">Renewables!$264:$264</definedName>
    <definedName name="BRWFNLCMF">Renewables!$261:$261</definedName>
    <definedName name="BRWFNLCSR">Renewables!$283:$283</definedName>
    <definedName name="BRWFNLEAO">Renewables!$266:$266</definedName>
    <definedName name="BRWFNLFAB">Renewables!$257:$257</definedName>
    <definedName name="BRWFNLFIS">Renewables!$296:$296</definedName>
    <definedName name="BRWFNLFUT">Renewables!$278:$278</definedName>
    <definedName name="BRWFNLIND">Renewables!$255:$255</definedName>
    <definedName name="BRWFNLLGV">Renewables!$272:$272</definedName>
    <definedName name="BRWFNLMAE">Renewables!$265:$265</definedName>
    <definedName name="BRWFNLNAV">Renewables!$279:$279</definedName>
    <definedName name="BRWFNLNEM">Renewables!$256:$256</definedName>
    <definedName name="BRWFNLNOT">Renewables!$280:$280</definedName>
    <definedName name="BRWFNLOMN">Renewables!$268:$268</definedName>
    <definedName name="BRWFNLONM">Renewables!$263:$263</definedName>
    <definedName name="BRWFNLPPP">Renewables!$260:$260</definedName>
    <definedName name="BRWFNLPSR">Renewables!$290:$290</definedName>
    <definedName name="BRWFNLRAI">Renewables!$275:$275</definedName>
    <definedName name="BRWFNLRES">Renewables!$281:$281</definedName>
    <definedName name="BRWFNLRFT">Renewables!$271:$271</definedName>
    <definedName name="BRWFNLRPC">Renewables!$273:$273</definedName>
    <definedName name="BRWFNLRPP">Renewables!$274:$274</definedName>
    <definedName name="BRWFNLRPR">Renewables!$262:$262</definedName>
    <definedName name="BRWFNLSER">Renewables!$282:$282</definedName>
    <definedName name="BRWFNLTEM">Renewables!$267:$267</definedName>
    <definedName name="BRWFNLTOT">Renewables!$254:$254</definedName>
    <definedName name="BRWFNLTRA">Renewables!$270:$270</definedName>
    <definedName name="BRWFNLTTP">Renewables!$258:$258</definedName>
    <definedName name="BRWFNLWWP">Renewables!$259:$259</definedName>
    <definedName name="BRWIMPTOT">Renewables!$228:$228</definedName>
    <definedName name="BRWNONRFF">Renewables!$253:$253</definedName>
    <definedName name="BRWNONTOT">Renewables!$252:$252</definedName>
    <definedName name="BRWOWNTOT">Renewables!$250:$250</definedName>
    <definedName name="BRWPNETOT">Renewables!$232:$232</definedName>
    <definedName name="BRWPRMTOT">Renewables!$233:$233</definedName>
    <definedName name="BRWPROTOT">Renewables!$227:$227</definedName>
    <definedName name="BRWSTCTOT">Renewables!$231:$231</definedName>
    <definedName name="BRWSTDTOT">Renewables!$297:$297</definedName>
    <definedName name="BRWTIPCHP">Renewables!$236:$236</definedName>
    <definedName name="BRWTIPPBQ">Renewables!$238:$238</definedName>
    <definedName name="BRWTIPPUB">Renewables!$235:$235</definedName>
    <definedName name="BRWTIPPUM">Renewables!$237:$237</definedName>
    <definedName name="BRWTIPREF">Renewables!$239:$239</definedName>
    <definedName name="BRWTIPTOT">Renewables!$234:$234</definedName>
    <definedName name="BRWTOPCEO">Renewables!$242:$242</definedName>
    <definedName name="BRWTOPPBQ">Renewables!$244:$244</definedName>
    <definedName name="BRWTOPPUB">Renewables!$241:$241</definedName>
    <definedName name="BRWTOPPUM">Renewables!$243:$243</definedName>
    <definedName name="BRWTOPREF">Renewables!$245:$245</definedName>
    <definedName name="BRWTOPTOT">Renewables!$240:$240</definedName>
    <definedName name="BTMAFETOT">Oil!$926:$926</definedName>
    <definedName name="BTMBNKTOT">Oil!$905:$905</definedName>
    <definedName name="BTMEXPTOT">Oil!$904:$904</definedName>
    <definedName name="BTMEXTELE">Oil!$922:$922</definedName>
    <definedName name="BTMEXTHEA">Oil!$923:$923</definedName>
    <definedName name="BTMEXTOTH">Oil!$924:$924</definedName>
    <definedName name="BTMEXTTOT">Oil!$921:$921</definedName>
    <definedName name="BTMFNLAFS">Oil!$961:$961</definedName>
    <definedName name="BTMFNLAGR">Oil!$970:$970</definedName>
    <definedName name="BTMFNLATD">Oil!$951:$951</definedName>
    <definedName name="BTMFNLATI">Oil!$952:$952</definedName>
    <definedName name="BTMFNLBMF">Oil!$939:$939</definedName>
    <definedName name="BTMFNLCMF">Oil!$936:$936</definedName>
    <definedName name="BTMFNLCON">Oil!$944:$944</definedName>
    <definedName name="BTMFNLCSR">Oil!$958:$958</definedName>
    <definedName name="BTMFNLEAO">Oil!$941:$941</definedName>
    <definedName name="BTMFNLEDU">Oil!$968:$968</definedName>
    <definedName name="BTMFNLFAB">Oil!$932:$932</definedName>
    <definedName name="BTMFNLFIR">Oil!$963:$963</definedName>
    <definedName name="BTMFNLFIS">Oil!$971:$971</definedName>
    <definedName name="BTMFNLFUT">Oil!$953:$953</definedName>
    <definedName name="BTMFNLIAC">Oil!$962:$962</definedName>
    <definedName name="BTMFNLIND">Oil!$930:$930</definedName>
    <definedName name="BTMFNLLGV">Oil!$947:$947</definedName>
    <definedName name="BTMFNLMAE">Oil!$940:$940</definedName>
    <definedName name="BTMFNLNAV">Oil!$954:$954</definedName>
    <definedName name="BTMFNLNEM">Oil!$931:$931</definedName>
    <definedName name="BTMFNLNOT">Oil!$955:$955</definedName>
    <definedName name="BTMFNLOMN">Oil!$943:$943</definedName>
    <definedName name="BTMFNLONM">Oil!$938:$938</definedName>
    <definedName name="BTMFNLOSS">Oil!$964:$964</definedName>
    <definedName name="BTMFNLPAM">Oil!$967:$967</definedName>
    <definedName name="BTMFNLPPP">Oil!$935:$935</definedName>
    <definedName name="BTMFNLPSR">Oil!$965:$965</definedName>
    <definedName name="BTMFNLRAI">Oil!$950:$950</definedName>
    <definedName name="BTMFNLRES">Oil!$956:$956</definedName>
    <definedName name="BTMFNLRFT">Oil!$946:$946</definedName>
    <definedName name="BTMFNLRPC">Oil!$948:$948</definedName>
    <definedName name="BTMFNLRPP">Oil!$949:$949</definedName>
    <definedName name="BTMFNLRPR">Oil!$937:$937</definedName>
    <definedName name="BTMFNLSER">Oil!$957:$957</definedName>
    <definedName name="BTMFNLSWA">Oil!$969:$969</definedName>
    <definedName name="BTMFNLTAS">Oil!$960:$960</definedName>
    <definedName name="BTMFNLTEM">Oil!$942:$942</definedName>
    <definedName name="BTMFNLTOT">Oil!$929:$929</definedName>
    <definedName name="BTMFNLTRA">Oil!$945:$945</definedName>
    <definedName name="BTMFNLTTP">Oil!$933:$933</definedName>
    <definedName name="BTMFNLWRV">Oil!$959:$959</definedName>
    <definedName name="BTMFNLWSW">Oil!$966:$966</definedName>
    <definedName name="BTMFNLWWP">Oil!$934:$934</definedName>
    <definedName name="BTMIMPTOT">Oil!$903:$903</definedName>
    <definedName name="BTMNONRFF">Oil!$928:$928</definedName>
    <definedName name="BTMNONTOT">Oil!$927:$927</definedName>
    <definedName name="BTMOWNTOT">Oil!$925:$925</definedName>
    <definedName name="BTMPNETOT">Oil!$907:$907</definedName>
    <definedName name="BTMPRMTOT">Oil!$908:$908</definedName>
    <definedName name="BTMPROTOT">Oil!$902:$902</definedName>
    <definedName name="BTMSTCTOT">Oil!$906:$906</definedName>
    <definedName name="BTMSTDTOT">Oil!$972:$972</definedName>
    <definedName name="BTMTIPCHP">Oil!$911:$911</definedName>
    <definedName name="BTMTIPPBQ">Oil!$913:$913</definedName>
    <definedName name="BTMTIPPUB">Oil!$910:$910</definedName>
    <definedName name="BTMTIPPUM">Oil!$912:$912</definedName>
    <definedName name="BTMTIPREF">Oil!$914:$914</definedName>
    <definedName name="BTMTIPTOT">Oil!$909:$909</definedName>
    <definedName name="BTMTOPCEO">Oil!$917:$917</definedName>
    <definedName name="BTMTOPPBQ">Oil!$919:$919</definedName>
    <definedName name="BTMTOPPUB">Oil!$916:$916</definedName>
    <definedName name="BTMTOPPUM">Oil!$918:$918</definedName>
    <definedName name="BTMTOPREF">Oil!$920:$920</definedName>
    <definedName name="BTMTOPTOT">Oil!$915:$915</definedName>
    <definedName name="CDOAFETOT">Oil!$101:$101</definedName>
    <definedName name="CDOBNKTOT">Oil!$80:$80</definedName>
    <definedName name="CDOEXPTOT">Oil!$79:$79</definedName>
    <definedName name="CDOEXTELE">Oil!$97:$97</definedName>
    <definedName name="CDOEXTHEA">Oil!$98:$98</definedName>
    <definedName name="CDOEXTOTH">Oil!$99:$99</definedName>
    <definedName name="CDOEXTTOT">Oil!$96:$96</definedName>
    <definedName name="CDOFNLAFS">Oil!$136:$136</definedName>
    <definedName name="CDOFNLAGR">Oil!$145:$145</definedName>
    <definedName name="CDOFNLATD">Oil!$126:$126</definedName>
    <definedName name="CDOFNLATI">Oil!$127:$127</definedName>
    <definedName name="CDOFNLBMF">Oil!$114:$114</definedName>
    <definedName name="CDOFNLCMF">Oil!$111:$111</definedName>
    <definedName name="CDOFNLCON">Oil!$119:$119</definedName>
    <definedName name="CDOFNLCSR">Oil!$133:$133</definedName>
    <definedName name="CDOFNLEAO">Oil!$116:$116</definedName>
    <definedName name="CDOFNLEDU">Oil!$143:$143</definedName>
    <definedName name="CDOFNLFAB">Oil!$107:$107</definedName>
    <definedName name="CDOFNLFIR">Oil!$138:$138</definedName>
    <definedName name="CDOFNLFIS">Oil!$146:$146</definedName>
    <definedName name="CDOFNLFUT">Oil!$128:$128</definedName>
    <definedName name="CDOFNLIAC">Oil!$137:$137</definedName>
    <definedName name="CDOFNLIND">Oil!$105:$105</definedName>
    <definedName name="CDOFNLLGV">Oil!$122:$122</definedName>
    <definedName name="CDOFNLMAE">Oil!$115:$115</definedName>
    <definedName name="CDOFNLNAV">Oil!$129:$129</definedName>
    <definedName name="CDOFNLNEM">Oil!$106:$106</definedName>
    <definedName name="CDOFNLNOT">Oil!$130:$130</definedName>
    <definedName name="CDOFNLOMN">Oil!$118:$118</definedName>
    <definedName name="CDOFNLONM">Oil!$113:$113</definedName>
    <definedName name="CDOFNLOSS">Oil!$139:$139</definedName>
    <definedName name="CDOFNLPAM">Oil!$142:$142</definedName>
    <definedName name="CDOFNLPPP">Oil!$110:$110</definedName>
    <definedName name="CDOFNLPSR">Oil!$140:$140</definedName>
    <definedName name="CDOFNLRAI">Oil!$125:$125</definedName>
    <definedName name="CDOFNLRES">Oil!$131:$131</definedName>
    <definedName name="CDOFNLRFT">Oil!$121:$121</definedName>
    <definedName name="CDOFNLRPC">Oil!$123:$123</definedName>
    <definedName name="CDOFNLRPP">Oil!$124:$124</definedName>
    <definedName name="CDOFNLRPR">Oil!$112:$112</definedName>
    <definedName name="CDOFNLSER">Oil!$132:$132</definedName>
    <definedName name="CDOFNLSWA">Oil!$144:$144</definedName>
    <definedName name="CDOFNLTAS">Oil!$135:$135</definedName>
    <definedName name="CDOFNLTEM">Oil!$117:$117</definedName>
    <definedName name="CDOFNLTOT">Oil!$104:$104</definedName>
    <definedName name="CDOFNLTRA">Oil!$120:$120</definedName>
    <definedName name="CDOFNLTTP">Oil!$108:$108</definedName>
    <definedName name="CDOFNLWRV">Oil!$134:$134</definedName>
    <definedName name="CDOFNLWSW">Oil!$141:$141</definedName>
    <definedName name="CDOFNLWWP">Oil!$109:$109</definedName>
    <definedName name="CDOIMPTOT">Oil!$78:$78</definedName>
    <definedName name="CDONONRFF">Oil!$103:$103</definedName>
    <definedName name="CDONONTOT">Oil!$102:$102</definedName>
    <definedName name="CDOOWNTOT">Oil!$100:$100</definedName>
    <definedName name="CDOPNETOT">Oil!$82:$82</definedName>
    <definedName name="CDOPRMTOT">Oil!$83:$83</definedName>
    <definedName name="CDOPROTOT">Oil!$77:$77</definedName>
    <definedName name="CDOSTCTOT">Oil!$81:$81</definedName>
    <definedName name="CDOSTDTOT">Oil!$147:$147</definedName>
    <definedName name="CDOTIPCHP">Oil!$86:$86</definedName>
    <definedName name="CDOTIPPBQ">Oil!$88:$88</definedName>
    <definedName name="CDOTIPPUB">Oil!$85:$85</definedName>
    <definedName name="CDOTIPPUM">Oil!$87:$87</definedName>
    <definedName name="CDOTIPREF">Oil!$89:$89</definedName>
    <definedName name="CDOTIPTOT">Oil!$84:$84</definedName>
    <definedName name="CDOTOPCEO">Oil!$92:$92</definedName>
    <definedName name="CDOTOPPBQ">Oil!$94:$94</definedName>
    <definedName name="CDOTOPPUB">Oil!$91:$91</definedName>
    <definedName name="CDOTOPPUM">Oil!$93:$93</definedName>
    <definedName name="CDOTOPREF">Oil!$95:$95</definedName>
    <definedName name="CDOTOPTOT">Oil!$90:$90</definedName>
    <definedName name="CO2AGFCOL">#REF!</definedName>
    <definedName name="CO2AGFELE">#REF!</definedName>
    <definedName name="CO2AGFEXELE">#REF!</definedName>
    <definedName name="CO2AGFGAS">#REF!</definedName>
    <definedName name="CO2AGFNETS">#REF!</definedName>
    <definedName name="CO2AGFNRW">#REF!</definedName>
    <definedName name="CO2AGFOIL">#REF!</definedName>
    <definedName name="CO2AGFPEA">#REF!</definedName>
    <definedName name="CO2AGFTOT">#REF!</definedName>
    <definedName name="CO2ATDTOT">#REF!</definedName>
    <definedName name="CO2ATITOT">#REF!</definedName>
    <definedName name="CO2COLFNL">#REF!</definedName>
    <definedName name="CO2COLOWN">#REF!</definedName>
    <definedName name="CO2COLPRM">#REF!</definedName>
    <definedName name="CO2ELECOL">#REF!</definedName>
    <definedName name="CO2ELEGAS">#REF!</definedName>
    <definedName name="CO2ELENRW">#REF!</definedName>
    <definedName name="CO2ELEOIL">#REF!</definedName>
    <definedName name="CO2ELEPEA">#REF!</definedName>
    <definedName name="CO2ELETOT">#REF!</definedName>
    <definedName name="CO2FUTTOT">#REF!</definedName>
    <definedName name="CO2GASFNL">#REF!</definedName>
    <definedName name="CO2GASOWN">#REF!</definedName>
    <definedName name="CO2GASPRM">#REF!</definedName>
    <definedName name="CO2INDCOL">#REF!</definedName>
    <definedName name="CO2INDELE">#REF!</definedName>
    <definedName name="CO2INDEXELE">#REF!</definedName>
    <definedName name="CO2INDGAS">#REF!</definedName>
    <definedName name="CO2INDNETS">#REF!</definedName>
    <definedName name="CO2INDNRW">#REF!</definedName>
    <definedName name="CO2INDOIL">#REF!</definedName>
    <definedName name="CO2INDPEA">#REF!</definedName>
    <definedName name="CO2INDTOT">#REF!</definedName>
    <definedName name="CO2LGVTOT">#REF!</definedName>
    <definedName name="CO2NAVTOT">#REF!</definedName>
    <definedName name="CO2NOTTOT">#REF!</definedName>
    <definedName name="CO2NRWFNL">#REF!</definedName>
    <definedName name="CO2NRWOWN">#REF!</definedName>
    <definedName name="CO2NRWPRM">#REF!</definedName>
    <definedName name="CO2OILFNL">#REF!</definedName>
    <definedName name="CO2OILOWN">#REF!</definedName>
    <definedName name="CO2OILPRM">#REF!</definedName>
    <definedName name="CO2PEAFNL">#REF!</definedName>
    <definedName name="CO2PEAOWN">#REF!</definedName>
    <definedName name="CO2PEAPRM">#REF!</definedName>
    <definedName name="CO2RAITOT">#REF!</definedName>
    <definedName name="CO2RESCOL">#REF!</definedName>
    <definedName name="CO2RESELE">#REF!</definedName>
    <definedName name="CO2RESEXELE">#REF!</definedName>
    <definedName name="CO2RESGAS">#REF!</definedName>
    <definedName name="CO2RESNETS">#REF!</definedName>
    <definedName name="CO2RESNRW">#REF!</definedName>
    <definedName name="CO2RESOIL">#REF!</definedName>
    <definedName name="CO2RESPEA">#REF!</definedName>
    <definedName name="CO2RESTOT">#REF!</definedName>
    <definedName name="CO2RFTTOT">#REF!</definedName>
    <definedName name="CO2RPCTOT">#REF!</definedName>
    <definedName name="CO2RPPTOT">#REF!</definedName>
    <definedName name="CO2SERCOL">#REF!</definedName>
    <definedName name="CO2SERELE">#REF!</definedName>
    <definedName name="CO2SEREXELE">#REF!</definedName>
    <definedName name="CO2SERGAS">#REF!</definedName>
    <definedName name="CO2SERNETS">#REF!</definedName>
    <definedName name="CO2SERNRW">#REF!</definedName>
    <definedName name="CO2SEROIL">#REF!</definedName>
    <definedName name="CO2SERPEA">#REF!</definedName>
    <definedName name="CO2SERTOT">#REF!</definedName>
    <definedName name="CO2TOTPRM">#REF!</definedName>
    <definedName name="CO2TRACOL">#REF!</definedName>
    <definedName name="CO2TRAELE">#REF!</definedName>
    <definedName name="CO2TRAEXELE">#REF!</definedName>
    <definedName name="CO2TRAGAS">#REF!</definedName>
    <definedName name="CO2TRAGDD">#REF!</definedName>
    <definedName name="CO2TRAKJF">#REF!</definedName>
    <definedName name="CO2TRALPG">#REF!</definedName>
    <definedName name="CO2TRAMTG">#REF!</definedName>
    <definedName name="CO2TRANETS">#REF!</definedName>
    <definedName name="CO2TRANRW">#REF!</definedName>
    <definedName name="CO2TRAOIL">#REF!</definedName>
    <definedName name="CO2TRAPEA">#REF!</definedName>
    <definedName name="CO2TRARFO">#REF!</definedName>
    <definedName name="CO2TRATOT">#REF!</definedName>
    <definedName name="Coal">Coal!$A$2:$A$372</definedName>
    <definedName name="COKAFETOT">Coal!$251:$251</definedName>
    <definedName name="COKBNKTOT">Coal!$230:$230</definedName>
    <definedName name="COKEXPTOT">Coal!$229:$229</definedName>
    <definedName name="COKEXTELE">Coal!$247:$247</definedName>
    <definedName name="COKEXTHEA">Coal!$248:$248</definedName>
    <definedName name="COKEXTOTH">Coal!$249:$249</definedName>
    <definedName name="COKEXTTOT">Coal!$246:$246</definedName>
    <definedName name="COKFNLAFS">Coal!$286:$286</definedName>
    <definedName name="COKFNLAGR">Coal!$295:$295</definedName>
    <definedName name="COKFNLATD">Coal!$276:$276</definedName>
    <definedName name="COKFNLATI">Coal!$277:$277</definedName>
    <definedName name="COKFNLBMF">Coal!$264:$264</definedName>
    <definedName name="COKFNLCMF">Coal!$261:$261</definedName>
    <definedName name="COKFNLCON">Coal!$269:$269</definedName>
    <definedName name="COKFNLCSR">Coal!$283:$283</definedName>
    <definedName name="COKFNLEAO">Coal!$266:$266</definedName>
    <definedName name="COKFNLEDU">Coal!$293:$293</definedName>
    <definedName name="COKFNLFAB">Coal!$257:$257</definedName>
    <definedName name="COKFNLFIR">Coal!$288:$288</definedName>
    <definedName name="COKFNLFIS">Coal!$296:$296</definedName>
    <definedName name="COKFNLFUT">Coal!$278:$278</definedName>
    <definedName name="COKFNLIAC">Coal!$287:$287</definedName>
    <definedName name="COKFNLIND">Coal!$255:$255</definedName>
    <definedName name="COKFNLLGV">Coal!$272:$272</definedName>
    <definedName name="COKFNLMAE">Coal!$265:$265</definedName>
    <definedName name="COKFNLNAV">Coal!$279:$279</definedName>
    <definedName name="COKFNLNEM">Coal!$256:$256</definedName>
    <definedName name="COKFNLNOT">Coal!$280:$280</definedName>
    <definedName name="COKFNLOMN">Coal!$268:$268</definedName>
    <definedName name="COKFNLONM">Coal!$263:$263</definedName>
    <definedName name="COKFNLOSS">Coal!$289:$289</definedName>
    <definedName name="COKFNLPAM">Coal!$292:$292</definedName>
    <definedName name="COKFNLPPP">Coal!$260:$260</definedName>
    <definedName name="COKFNLPSR">Coal!$290:$290</definedName>
    <definedName name="COKFNLRAI">Coal!$275:$275</definedName>
    <definedName name="COKFNLRES">Coal!$281:$281</definedName>
    <definedName name="COKFNLRFT">Coal!$271:$271</definedName>
    <definedName name="COKFNLRPC">Coal!$273:$273</definedName>
    <definedName name="COKFNLRPP">Coal!$274:$274</definedName>
    <definedName name="COKFNLRPR">Coal!$262:$262</definedName>
    <definedName name="COKFNLSER">Coal!$282:$282</definedName>
    <definedName name="COKFNLSWA">Coal!$294:$294</definedName>
    <definedName name="COKFNLTAS">Coal!$285:$285</definedName>
    <definedName name="COKFNLTEM">Coal!$267:$267</definedName>
    <definedName name="COKFNLTOT">Coal!$254:$254</definedName>
    <definedName name="COKFNLTRA">Coal!$270:$270</definedName>
    <definedName name="COKFNLTTP">Coal!$258:$258</definedName>
    <definedName name="COKFNLWRV">Coal!$284:$284</definedName>
    <definedName name="COKFNLWSW">Coal!$291:$291</definedName>
    <definedName name="COKFNLWWP">Coal!$259:$259</definedName>
    <definedName name="COKIMPTOT">Coal!$228:$228</definedName>
    <definedName name="COKNONRFF">Coal!$253:$253</definedName>
    <definedName name="COKNONTOT">Coal!$252:$252</definedName>
    <definedName name="COKOWNTOT">Coal!$250:$250</definedName>
    <definedName name="COKPNETOT">Coal!$232:$232</definedName>
    <definedName name="COKPRMTOT">Coal!$233:$233</definedName>
    <definedName name="COKPROTOT">Coal!$227:$227</definedName>
    <definedName name="COKSTCTOT">Coal!$231:$231</definedName>
    <definedName name="COKSTDTOT">Coal!$297:$297</definedName>
    <definedName name="COKTIPCHP">Coal!$236:$236</definedName>
    <definedName name="COKTIPPBQ">Coal!$238:$238</definedName>
    <definedName name="COKTIPPUB">Coal!$235:$235</definedName>
    <definedName name="COKTIPPUM">Coal!$237:$237</definedName>
    <definedName name="COKTIPREF">Coal!$239:$239</definedName>
    <definedName name="COKTIPTOT">Coal!$234:$234</definedName>
    <definedName name="COKTOPCEO">Coal!$242:$242</definedName>
    <definedName name="COKTOPPBQ">Coal!$244:$244</definedName>
    <definedName name="COKTOPPUB">Coal!$241:$241</definedName>
    <definedName name="COKTOPPUM">Coal!$243:$243</definedName>
    <definedName name="COKTOPREF">Coal!$245:$245</definedName>
    <definedName name="COKTOPTOT">Coal!$240:$240</definedName>
    <definedName name="COLAFETOT">Coal!$26:$26</definedName>
    <definedName name="COLBNKTOT">Coal!$5:$5</definedName>
    <definedName name="COLEXPTOT">Coal!$4:$4</definedName>
    <definedName name="COLEXTELE">Coal!$22:$22</definedName>
    <definedName name="COLEXTHEA">Coal!$23:$23</definedName>
    <definedName name="COLEXTOTH">Coal!$24:$24</definedName>
    <definedName name="COLEXTTOT">Coal!$21:$21</definedName>
    <definedName name="COLFNLAFS">Coal!$61:$61</definedName>
    <definedName name="COLFNLAGR">Coal!$70:$70</definedName>
    <definedName name="COLFNLATD">Coal!$51:$51</definedName>
    <definedName name="COLFNLATI">Coal!$52:$52</definedName>
    <definedName name="COLFNLBMF">Coal!$39:$39</definedName>
    <definedName name="COLFNLCMF">Coal!$36:$36</definedName>
    <definedName name="COLFNLCON">Coal!$44:$44</definedName>
    <definedName name="COLFNLCSR">Coal!$58:$58</definedName>
    <definedName name="COLFNLEAO">Coal!$41:$41</definedName>
    <definedName name="COLFNLEDU">Coal!$68:$68</definedName>
    <definedName name="COLFNLFAB">Coal!$32:$32</definedName>
    <definedName name="COLFNLFIR">Coal!$63:$63</definedName>
    <definedName name="COLFNLFIS">Coal!$71:$71</definedName>
    <definedName name="COLFNLFUT">Coal!$53:$53</definedName>
    <definedName name="COLFNLIAC">Coal!$62:$62</definedName>
    <definedName name="COLFNLIND">Coal!$30:$30</definedName>
    <definedName name="COLFNLLGV">Coal!$47:$47</definedName>
    <definedName name="COLFNLMAE">Coal!$40:$40</definedName>
    <definedName name="COLFNLNAV">Coal!$54:$54</definedName>
    <definedName name="COLFNLNEM">Coal!$31:$31</definedName>
    <definedName name="COLFNLNOT">Coal!$55:$55</definedName>
    <definedName name="COLFNLOMN">Coal!$43:$43</definedName>
    <definedName name="COLFNLONM">Coal!$38:$38</definedName>
    <definedName name="COLFNLOSS">Coal!$64:$64</definedName>
    <definedName name="COLFNLPAM">Coal!$67:$67</definedName>
    <definedName name="COLFNLPPP">Coal!$35:$35</definedName>
    <definedName name="COLFNLPSR">Coal!$65:$65</definedName>
    <definedName name="COLFNLRAI">Coal!$50:$50</definedName>
    <definedName name="COLFNLRES">Coal!$56:$56</definedName>
    <definedName name="COLFNLRFT">Coal!$46:$46</definedName>
    <definedName name="COLFNLRPC">Coal!$48:$48</definedName>
    <definedName name="COLFNLRPP">Coal!$49:$49</definedName>
    <definedName name="COLFNLRPR">Coal!$37:$37</definedName>
    <definedName name="COLFNLSER">Coal!$57:$57</definedName>
    <definedName name="COLFNLSWA">Coal!$69:$69</definedName>
    <definedName name="COLFNLTAS">Coal!$60:$60</definedName>
    <definedName name="COLFNLTEM">Coal!$42:$42</definedName>
    <definedName name="COLFNLTOT">Coal!$29:$29</definedName>
    <definedName name="COLFNLTRA">Coal!$45:$45</definedName>
    <definedName name="COLFNLTTP">Coal!$33:$33</definedName>
    <definedName name="COLFNLWRV">Coal!$59:$59</definedName>
    <definedName name="COLFNLWSW">Coal!$66:$66</definedName>
    <definedName name="COLFNLWWP">Coal!$34:$34</definedName>
    <definedName name="COLIMPTOT">Coal!$3:$3</definedName>
    <definedName name="COLNONRFF">Coal!$28:$28</definedName>
    <definedName name="COLNONTOT">Coal!$27:$27</definedName>
    <definedName name="COLOWNTOT">Coal!$25:$25</definedName>
    <definedName name="COLPNETOT">Coal!$7:$7</definedName>
    <definedName name="COLPRMTOT">Coal!$8:$8</definedName>
    <definedName name="COLPROTOT">Coal!$2:$2</definedName>
    <definedName name="COLSTCTOT">Coal!$6:$6</definedName>
    <definedName name="COLSTDTOT">Coal!$72:$72</definedName>
    <definedName name="COLTIPCHP">Coal!$11:$11</definedName>
    <definedName name="COLTIPPBQ">Coal!$13:$13</definedName>
    <definedName name="COLTIPPUB">Coal!$10:$10</definedName>
    <definedName name="COLTIPPUM">Coal!$12:$12</definedName>
    <definedName name="COLTIPREF">Coal!$14:$14</definedName>
    <definedName name="COLTIPTOT">Coal!$9:$9</definedName>
    <definedName name="COLTOPCEO">Coal!$17:$17</definedName>
    <definedName name="COLTOPPBQ">Coal!$19:$19</definedName>
    <definedName name="COLTOPPUB">Coal!$16:$16</definedName>
    <definedName name="COLTOPPUM">Coal!$18:$18</definedName>
    <definedName name="COLTOPREF">Coal!$20:$20</definedName>
    <definedName name="COLTOPTOT">Coal!$15:$15</definedName>
    <definedName name="CSRFNLCOL">#REF!</definedName>
    <definedName name="CSRFNLELE">#REF!</definedName>
    <definedName name="CSRFNLGAS">#REF!</definedName>
    <definedName name="CSRFNLNRW">#REF!</definedName>
    <definedName name="CSRFNLOIL">#REF!</definedName>
    <definedName name="CSRFNLPEA">#REF!</definedName>
    <definedName name="CSRFNLREN">#REF!</definedName>
    <definedName name="EGFCHPBGM">#REF!</definedName>
    <definedName name="EGFCHPBGS">#REF!</definedName>
    <definedName name="EGFCHPBID">#REF!</definedName>
    <definedName name="EGFCHPBOM">#REF!</definedName>
    <definedName name="EGFCHPLFG">#REF!</definedName>
    <definedName name="EGFCHPREN">#REF!</definedName>
    <definedName name="EGFCHPRWS">#REF!</definedName>
    <definedName name="EGFTOTBGM">#REF!</definedName>
    <definedName name="EGFTOTBGS">#REF!</definedName>
    <definedName name="EGFTOTBID">#REF!</definedName>
    <definedName name="EGFTOTBOM">#REF!</definedName>
    <definedName name="EGFTOTCOL">#REF!</definedName>
    <definedName name="EGFTOTELE">#REF!</definedName>
    <definedName name="EGFTOTGAS">#REF!</definedName>
    <definedName name="EGFTOTGEO">#REF!</definedName>
    <definedName name="EGFTOTHYD">#REF!</definedName>
    <definedName name="EGFTOTLFG">#REF!</definedName>
    <definedName name="EGFTOTNRW">#REF!</definedName>
    <definedName name="EGFTOTOIL">#REF!</definedName>
    <definedName name="EGFTOTPEA">#REF!</definedName>
    <definedName name="EGFTOTREN">#REF!</definedName>
    <definedName name="EGFTOTRWS">#REF!</definedName>
    <definedName name="EGFTOTSOL">#REF!</definedName>
    <definedName name="EGFTOTSPV">#REF!</definedName>
    <definedName name="EGFTOTTOT">#REF!</definedName>
    <definedName name="EGFTOTWIN">#REF!</definedName>
    <definedName name="ELEAFETOT">Electricity!$26:$26</definedName>
    <definedName name="ELEBNKTOT">Electricity!$5:$5</definedName>
    <definedName name="ELEEXPTOT">Electricity!$4:$4</definedName>
    <definedName name="ELEEXTELE">Electricity!$22:$22</definedName>
    <definedName name="ELEEXTHEA">Electricity!$23:$23</definedName>
    <definedName name="ELEEXTOTH">Electricity!$24:$24</definedName>
    <definedName name="ELEEXTTOT">Electricity!$21:$21</definedName>
    <definedName name="ELEFNLAFS">Electricity!$61:$61</definedName>
    <definedName name="ELEFNLAGR">Electricity!$70:$70</definedName>
    <definedName name="ELEFNLATD">Electricity!$51:$51</definedName>
    <definedName name="ELEFNLATI">Electricity!$52:$52</definedName>
    <definedName name="ELEFNLBMF">Electricity!$39:$39</definedName>
    <definedName name="ELEFNLCMF">Electricity!$36:$36</definedName>
    <definedName name="ELEFNLCON">Electricity!$44:$44</definedName>
    <definedName name="ELEFNLCSR">Electricity!$58:$58</definedName>
    <definedName name="ELEFNLEAO">Electricity!$41:$41</definedName>
    <definedName name="ELEFNLEDU">Electricity!$68:$68</definedName>
    <definedName name="ELEFNLFAB">Electricity!$32:$32</definedName>
    <definedName name="ELEFNLFIR">Electricity!$63:$63</definedName>
    <definedName name="ELEFNLFIS">Electricity!$71:$71</definedName>
    <definedName name="ELEFNLFUT">Electricity!$53:$53</definedName>
    <definedName name="ELEFNLIAC">Electricity!$62:$62</definedName>
    <definedName name="ELEFNLIND">Electricity!$30:$30</definedName>
    <definedName name="ELEFNLLGV">Electricity!$47:$47</definedName>
    <definedName name="ELEFNLMAE">Electricity!$40:$40</definedName>
    <definedName name="ELEFNLNAV">Electricity!$54:$54</definedName>
    <definedName name="ELEFNLNEM">Electricity!$31:$31</definedName>
    <definedName name="ELEFNLNOT">Electricity!$55:$55</definedName>
    <definedName name="ELEFNLOMN">Electricity!$43:$43</definedName>
    <definedName name="ELEFNLONM">Electricity!$38:$38</definedName>
    <definedName name="ELEFNLOSS">Electricity!$64:$64</definedName>
    <definedName name="ELEFNLPAM">Electricity!$67:$67</definedName>
    <definedName name="ELEFNLPPP">Electricity!$35:$35</definedName>
    <definedName name="ELEFNLPSR">Electricity!$65:$65</definedName>
    <definedName name="ELEFNLRAI">Electricity!$50:$50</definedName>
    <definedName name="ELEFNLRES">Electricity!$56:$56</definedName>
    <definedName name="ELEFNLRFT">Electricity!$46:$46</definedName>
    <definedName name="ELEFNLRPC">Electricity!$48:$48</definedName>
    <definedName name="ELEFNLRPP">Electricity!$49:$49</definedName>
    <definedName name="ELEFNLRPR">Electricity!$37:$37</definedName>
    <definedName name="ELEFNLSER">Electricity!$57:$57</definedName>
    <definedName name="ELEFNLSWA">Electricity!$69:$69</definedName>
    <definedName name="ELEFNLTAS">Electricity!$60:$60</definedName>
    <definedName name="ELEFNLTEM">Electricity!$42:$42</definedName>
    <definedName name="ELEFNLTOT">Electricity!$29:$29</definedName>
    <definedName name="ELEFNLTRA">Electricity!$45:$45</definedName>
    <definedName name="ELEFNLTTP">Electricity!$33:$33</definedName>
    <definedName name="ELEFNLWRV">Electricity!$59:$59</definedName>
    <definedName name="ELEFNLWSW">Electricity!$66:$66</definedName>
    <definedName name="ELEFNLWWP">Electricity!$34:$34</definedName>
    <definedName name="ELEIMPTOT">Electricity!$3:$3</definedName>
    <definedName name="ELENONRFF">Electricity!$28:$28</definedName>
    <definedName name="ELENONTOT">Electricity!$27:$27</definedName>
    <definedName name="ELEOUTCOL">#REF!</definedName>
    <definedName name="ELEOUTELE">#REF!</definedName>
    <definedName name="ELEOUTGAS">#REF!</definedName>
    <definedName name="ELEOUTNRW">#REF!</definedName>
    <definedName name="ELEOUTOIL">#REF!</definedName>
    <definedName name="ELEOUTPEA">#REF!</definedName>
    <definedName name="ELEOUTREN">#REF!</definedName>
    <definedName name="ELEOUTTOT">#REF!</definedName>
    <definedName name="ELEOWNTOT">Electricity!$25:$25</definedName>
    <definedName name="ELEPNETOT">Electricity!$7:$7</definedName>
    <definedName name="ELEPRMTOT">Electricity!$8:$8</definedName>
    <definedName name="ELEPROTOT">Electricity!$2:$2</definedName>
    <definedName name="ELESTCTOT">Electricity!$6:$6</definedName>
    <definedName name="ELESTDTOT">Electricity!$72:$72</definedName>
    <definedName name="ELETIPCHP">Electricity!$11:$11</definedName>
    <definedName name="ELETIPPBQ">Electricity!$13:$13</definedName>
    <definedName name="ELETIPPUB">Electricity!$10:$10</definedName>
    <definedName name="ELETIPPUM">Electricity!$12:$12</definedName>
    <definedName name="ELETIPREF">Electricity!$14:$14</definedName>
    <definedName name="ELETIPTOT">Electricity!$9:$9</definedName>
    <definedName name="ELETOPCEO">Electricity!$17:$17</definedName>
    <definedName name="ELETOPPBQ">Electricity!$19:$19</definedName>
    <definedName name="ELETOPPUB">Electricity!$16:$16</definedName>
    <definedName name="ELETOPPUM">Electricity!$18:$18</definedName>
    <definedName name="ELETOPREF">Electricity!$20:$20</definedName>
    <definedName name="ELETOPTOT">Electricity!$15:$15</definedName>
    <definedName name="FISPRMCOL">#REF!</definedName>
    <definedName name="FISPRMELE">#REF!</definedName>
    <definedName name="FISPRMGAS">#REF!</definedName>
    <definedName name="FISPRMNRW">#REF!</definedName>
    <definedName name="FISPRMOIL">#REF!</definedName>
    <definedName name="FISPRMPEA">#REF!</definedName>
    <definedName name="FISPRMREN">#REF!</definedName>
    <definedName name="FISPRMTOT">#REF!</definedName>
    <definedName name="GASAFETOT">Gas!$26:$26</definedName>
    <definedName name="GASBNKTOT">Gas!$5:$5</definedName>
    <definedName name="GASEXPTOT">Gas!$4:$4</definedName>
    <definedName name="GASEXTELE">Gas!$22:$22</definedName>
    <definedName name="GASEXTHEA">Gas!$23:$23</definedName>
    <definedName name="GASEXTOTH">Gas!$24:$24</definedName>
    <definedName name="GASEXTTOT">Gas!$21:$21</definedName>
    <definedName name="GASFNLAFS">Gas!$61:$61</definedName>
    <definedName name="GASFNLAGR">Gas!$70:$70</definedName>
    <definedName name="GASFNLATD">Gas!$51:$51</definedName>
    <definedName name="GASFNLATI">Gas!$52:$52</definedName>
    <definedName name="GASFNLBMF">Gas!$39:$39</definedName>
    <definedName name="GASFNLCMF">Gas!$36:$36</definedName>
    <definedName name="GASFNLCON">Gas!$44:$44</definedName>
    <definedName name="GASFNLCSR">Gas!$58:$58</definedName>
    <definedName name="GASFNLEAO">Gas!$41:$41</definedName>
    <definedName name="GASFNLEDU">Gas!$68:$68</definedName>
    <definedName name="GASFNLFAB">Gas!$32:$32</definedName>
    <definedName name="GASFNLFIR">Gas!$63:$63</definedName>
    <definedName name="GASFNLFIS">Gas!$71:$71</definedName>
    <definedName name="GASFNLFUT">Gas!$53:$53</definedName>
    <definedName name="GASFNLIAC">Gas!$62:$62</definedName>
    <definedName name="GASFNLIND">Gas!$30:$30</definedName>
    <definedName name="GASFNLLGV">Gas!$47:$47</definedName>
    <definedName name="GASFNLMAE">Gas!$40:$40</definedName>
    <definedName name="GASFNLNAV">Gas!$54:$54</definedName>
    <definedName name="GASFNLNEM">Gas!$31:$31</definedName>
    <definedName name="GASFNLNOT">Gas!$55:$55</definedName>
    <definedName name="GASFNLOMN">Gas!$43:$43</definedName>
    <definedName name="GASFNLONM">Gas!$38:$38</definedName>
    <definedName name="GASFNLOSS">Gas!$64:$64</definedName>
    <definedName name="GASFNLPAM">Gas!$67:$67</definedName>
    <definedName name="GASFNLPPP">Gas!$35:$35</definedName>
    <definedName name="GASFNLPSR">Gas!$65:$65</definedName>
    <definedName name="GASFNLRAI">Gas!$50:$50</definedName>
    <definedName name="GASFNLRES">Gas!$56:$56</definedName>
    <definedName name="GASFNLRFT">Gas!$46:$46</definedName>
    <definedName name="GASFNLRPC">Gas!$48:$48</definedName>
    <definedName name="GASFNLRPP">Gas!$49:$49</definedName>
    <definedName name="GASFNLRPR">Gas!$37:$37</definedName>
    <definedName name="GASFNLSER">Gas!$57:$57</definedName>
    <definedName name="GASFNLSWA">Gas!$69:$69</definedName>
    <definedName name="GASFNLTAS">Gas!$60:$60</definedName>
    <definedName name="GASFNLTEM">Gas!$42:$42</definedName>
    <definedName name="GASFNLTOT">Gas!$29:$29</definedName>
    <definedName name="GASFNLTRA">Gas!$45:$45</definedName>
    <definedName name="GASFNLTTP">Gas!$33:$33</definedName>
    <definedName name="GASFNLWRV">Gas!$59:$59</definedName>
    <definedName name="GASFNLWSW">Gas!$66:$66</definedName>
    <definedName name="GASFNLWWP">Gas!$34:$34</definedName>
    <definedName name="GASIMPTOT">Gas!$3:$3</definedName>
    <definedName name="GASNONRFF">Gas!$28:$28</definedName>
    <definedName name="GASNONTOT">Gas!$27:$27</definedName>
    <definedName name="GASOWNTOT">Gas!$25:$25</definedName>
    <definedName name="GASPNETOT">Gas!$7:$7</definedName>
    <definedName name="GASPRMTOT">Gas!$8:$8</definedName>
    <definedName name="GASPROTOT">Gas!$2:$2</definedName>
    <definedName name="GASSTCTOT">Gas!$6:$6</definedName>
    <definedName name="GASSTDTOT">Gas!$72:$72</definedName>
    <definedName name="GASTIPCHP">Gas!$11:$11</definedName>
    <definedName name="GASTIPPBQ">Gas!$13:$13</definedName>
    <definedName name="GASTIPPUB">Gas!$10:$10</definedName>
    <definedName name="GASTIPPUM">Gas!$12:$12</definedName>
    <definedName name="GASTIPREF">Gas!$14:$14</definedName>
    <definedName name="GASTIPTOT">Gas!$9:$9</definedName>
    <definedName name="GASTOPCEO">Gas!$17:$17</definedName>
    <definedName name="GASTOPPBQ">Gas!$19:$19</definedName>
    <definedName name="GASTOPPUB">Gas!$16:$16</definedName>
    <definedName name="GASTOPPUM">Gas!$18:$18</definedName>
    <definedName name="GASTOPREF">Gas!$20:$20</definedName>
    <definedName name="GASTOPTOT">Gas!$15:$15</definedName>
    <definedName name="GDDAFETOT">Oil!$701:$701</definedName>
    <definedName name="GDDBNKTOT">Oil!$680:$680</definedName>
    <definedName name="GDDEXPTOT">Oil!$679:$679</definedName>
    <definedName name="GDDEXTELE">Oil!$697:$697</definedName>
    <definedName name="GDDEXTHEA">Oil!$698:$698</definedName>
    <definedName name="GDDEXTOTH">Oil!$699:$699</definedName>
    <definedName name="GDDEXTTOT">Oil!$696:$696</definedName>
    <definedName name="GDDFNLAFS">Oil!$736:$736</definedName>
    <definedName name="GDDFNLAGR">Oil!$745:$745</definedName>
    <definedName name="GDDFNLATD">Oil!$726:$726</definedName>
    <definedName name="GDDFNLATI">Oil!$727:$727</definedName>
    <definedName name="GDDFNLBMF">Oil!$714:$714</definedName>
    <definedName name="GDDFNLCMF">Oil!$711:$711</definedName>
    <definedName name="GDDFNLCON">Oil!$719:$719</definedName>
    <definedName name="GDDFNLCSR">Oil!$733:$733</definedName>
    <definedName name="GDDFNLEAO">Oil!$716:$716</definedName>
    <definedName name="GDDFNLEDU">Oil!$743:$743</definedName>
    <definedName name="GDDFNLFAB">Oil!$707:$707</definedName>
    <definedName name="GDDFNLFIR">Oil!$738:$738</definedName>
    <definedName name="GDDFNLFIS">Oil!$746:$746</definedName>
    <definedName name="GDDFNLFUT">Oil!$728:$728</definedName>
    <definedName name="GDDFNLIAC">Oil!$737:$737</definedName>
    <definedName name="GDDFNLIND">Oil!$705:$705</definedName>
    <definedName name="GDDFNLLGV">Oil!$722:$722</definedName>
    <definedName name="GDDFNLMAE">Oil!$715:$715</definedName>
    <definedName name="GDDFNLNAV">Oil!$729:$729</definedName>
    <definedName name="GDDFNLNEM">Oil!$706:$706</definedName>
    <definedName name="GDDFNLNOT">Oil!$730:$730</definedName>
    <definedName name="GDDFNLOMN">Oil!$718:$718</definedName>
    <definedName name="GDDFNLONM">Oil!$713:$713</definedName>
    <definedName name="GDDFNLOSS">Oil!$739:$739</definedName>
    <definedName name="GDDFNLPAM">Oil!$742:$742</definedName>
    <definedName name="GDDFNLPPP">Oil!$710:$710</definedName>
    <definedName name="GDDFNLPSR">Oil!$740:$740</definedName>
    <definedName name="GDDFNLRAI">Oil!$725:$725</definedName>
    <definedName name="GDDFNLRES">Oil!$731:$731</definedName>
    <definedName name="GDDFNLRFT">Oil!$721:$721</definedName>
    <definedName name="GDDFNLRPC">Oil!$723:$723</definedName>
    <definedName name="GDDFNLRPP">Oil!$724:$724</definedName>
    <definedName name="GDDFNLRPR">Oil!$712:$712</definedName>
    <definedName name="GDDFNLSER">Oil!$732:$732</definedName>
    <definedName name="GDDFNLSWA">Oil!$744:$744</definedName>
    <definedName name="GDDFNLTAS">Oil!$735:$735</definedName>
    <definedName name="GDDFNLTEM">Oil!$717:$717</definedName>
    <definedName name="GDDFNLTOT">Oil!$704:$704</definedName>
    <definedName name="GDDFNLTRA">Oil!$720:$720</definedName>
    <definedName name="GDDFNLTTP">Oil!$708:$708</definedName>
    <definedName name="GDDFNLWRV">Oil!$734:$734</definedName>
    <definedName name="GDDFNLWSW">Oil!$741:$741</definedName>
    <definedName name="GDDFNLWWP">Oil!$709:$709</definedName>
    <definedName name="GDDIMPTOT">Oil!$678:$678</definedName>
    <definedName name="GDDNONRFF">Oil!$703:$703</definedName>
    <definedName name="GDDNONTOT">Oil!$702:$702</definedName>
    <definedName name="GDDOWNTOT">Oil!$700:$700</definedName>
    <definedName name="GDDPNETOT">Oil!$682:$682</definedName>
    <definedName name="GDDPRMTOT">Oil!$683:$683</definedName>
    <definedName name="GDDPROTOT">Oil!$677:$677</definedName>
    <definedName name="GDDSTCTOT">Oil!$681:$681</definedName>
    <definedName name="GDDSTDTOT">Oil!$747:$747</definedName>
    <definedName name="GDDTIPCHP">Oil!$686:$686</definedName>
    <definedName name="GDDTIPPBQ">Oil!$688:$688</definedName>
    <definedName name="GDDTIPPUB">Oil!$685:$685</definedName>
    <definedName name="GDDTIPPUM">Oil!$687:$687</definedName>
    <definedName name="GDDTIPREF">Oil!$689:$689</definedName>
    <definedName name="GDDTIPTOT">Oil!$684:$684</definedName>
    <definedName name="GDDTOPCEO">Oil!$692:$692</definedName>
    <definedName name="GDDTOPPBQ">Oil!$694:$694</definedName>
    <definedName name="GDDTOPPUB">Oil!$691:$691</definedName>
    <definedName name="GDDTOPPUM">Oil!$693:$693</definedName>
    <definedName name="GDDTOPREF">Oil!$695:$695</definedName>
    <definedName name="GDDTOPTOT">Oil!$690:$690</definedName>
    <definedName name="GEOAFETOT">Renewables!$851:$851</definedName>
    <definedName name="GEOBNKTOT">Renewables!$830:$830</definedName>
    <definedName name="GEOEXPTOT">Renewables!$829:$829</definedName>
    <definedName name="GEOEXTELE">Renewables!$847:$847</definedName>
    <definedName name="GEOEXTHEA">Renewables!$848:$848</definedName>
    <definedName name="GEOEXTOTH">Renewables!$849:$849</definedName>
    <definedName name="GEOEXTTOT">Renewables!$846:$846</definedName>
    <definedName name="GEOFNLAFS">Renewables!$886:$886</definedName>
    <definedName name="GEOFNLAGR">Renewables!$895:$895</definedName>
    <definedName name="GEOFNLATD">Renewables!$876:$876</definedName>
    <definedName name="GEOFNLATI">Renewables!$877:$877</definedName>
    <definedName name="GEOFNLBMF">Renewables!$864:$864</definedName>
    <definedName name="GEOFNLCMF">Renewables!$861:$861</definedName>
    <definedName name="GEOFNLCON">Renewables!$869:$869</definedName>
    <definedName name="GEOFNLCSR">Renewables!$883:$883</definedName>
    <definedName name="GEOFNLEAO">Renewables!$866:$866</definedName>
    <definedName name="GEOFNLEDU">Renewables!$893:$893</definedName>
    <definedName name="GEOFNLFAB">Renewables!$857:$857</definedName>
    <definedName name="GEOFNLFIR">Renewables!$888:$888</definedName>
    <definedName name="GEOFNLFIS">Renewables!$896:$896</definedName>
    <definedName name="GEOFNLFUT">Renewables!$878:$878</definedName>
    <definedName name="GEOFNLIAC">Renewables!$887:$887</definedName>
    <definedName name="GEOFNLIND">Renewables!$855:$855</definedName>
    <definedName name="GEOFNLLGV">Renewables!$872:$872</definedName>
    <definedName name="GEOFNLMAE">Renewables!$865:$865</definedName>
    <definedName name="GEOFNLNAV">Renewables!$879:$879</definedName>
    <definedName name="GEOFNLNEM">Renewables!$856:$856</definedName>
    <definedName name="GEOFNLNOT">Renewables!$880:$880</definedName>
    <definedName name="GEOFNLOMN">Renewables!$868:$868</definedName>
    <definedName name="GEOFNLONM">Renewables!$863:$863</definedName>
    <definedName name="GEOFNLOSS">Renewables!$889:$889</definedName>
    <definedName name="GEOFNLPAM">Renewables!$892:$892</definedName>
    <definedName name="GEOFNLPPP">Renewables!$860:$860</definedName>
    <definedName name="GEOFNLPSR">Renewables!$890:$890</definedName>
    <definedName name="GEOFNLRAI">Renewables!$875:$875</definedName>
    <definedName name="GEOFNLRES">Renewables!$881:$881</definedName>
    <definedName name="GEOFNLRFT">Renewables!$871:$871</definedName>
    <definedName name="GEOFNLRPC">Renewables!$873:$873</definedName>
    <definedName name="GEOFNLRPP">Renewables!$874:$874</definedName>
    <definedName name="GEOFNLRPR">Renewables!$862:$862</definedName>
    <definedName name="GEOFNLSER">Renewables!$882:$882</definedName>
    <definedName name="GEOFNLSWA">Renewables!$894:$894</definedName>
    <definedName name="GEOFNLTAS">Renewables!$885:$885</definedName>
    <definedName name="GEOFNLTEM">Renewables!$867:$867</definedName>
    <definedName name="GEOFNLTOT">Renewables!$854:$854</definedName>
    <definedName name="GEOFNLTRA">Renewables!$870:$870</definedName>
    <definedName name="GEOFNLTTP">Renewables!$858:$858</definedName>
    <definedName name="GEOFNLWRV">Renewables!$884:$884</definedName>
    <definedName name="GEOFNLWSW">Renewables!$891:$891</definedName>
    <definedName name="GEOFNLWWP">Renewables!$859:$859</definedName>
    <definedName name="GEOIMPTOT">Renewables!$828:$828</definedName>
    <definedName name="GEONONRFF">Renewables!$853:$853</definedName>
    <definedName name="GEONONTOT">Renewables!$852:$852</definedName>
    <definedName name="GEOOWNTOT">Renewables!$850:$850</definedName>
    <definedName name="GEOPNETOT">Renewables!$832:$832</definedName>
    <definedName name="GEOPRMTOT">Renewables!$833:$833</definedName>
    <definedName name="GEOPROTOT">Renewables!$827:$827</definedName>
    <definedName name="GEOSTCTOT">Renewables!$831:$831</definedName>
    <definedName name="GEOSTDTOT">Renewables!$897:$897</definedName>
    <definedName name="GEOTIPCHP">Renewables!$836:$836</definedName>
    <definedName name="GEOTIPPBQ">Renewables!$838:$838</definedName>
    <definedName name="GEOTIPPUB">Renewables!$835:$835</definedName>
    <definedName name="GEOTIPPUM">Renewables!$837:$837</definedName>
    <definedName name="GEOTIPREF">Renewables!$839:$839</definedName>
    <definedName name="GEOTIPTOT">Renewables!$834:$834</definedName>
    <definedName name="GEOTOPCEO">Renewables!$842:$842</definedName>
    <definedName name="GEOTOPPBQ">Renewables!$844:$844</definedName>
    <definedName name="GEOTOPPUB">Renewables!$841:$841</definedName>
    <definedName name="GEOTOPPUM">Renewables!$843:$843</definedName>
    <definedName name="GEOTOPREF">Renewables!$845:$845</definedName>
    <definedName name="GEOTOPTOT">Renewables!$840:$840</definedName>
    <definedName name="HYDAFETOT">Renewables!$101:$101</definedName>
    <definedName name="HYDBNKTOT">Renewables!$80:$80</definedName>
    <definedName name="HYDEXPTOT">Renewables!$79:$79</definedName>
    <definedName name="HYDEXTELE">Renewables!$97:$97</definedName>
    <definedName name="HYDEXTHEA">Renewables!$98:$98</definedName>
    <definedName name="HYDEXTOTH">Renewables!$99:$99</definedName>
    <definedName name="HYDEXTTOT">Renewables!$96:$96</definedName>
    <definedName name="HYDFNLAFS">Renewables!$136:$136</definedName>
    <definedName name="HYDFNLAGR">Renewables!$145:$145</definedName>
    <definedName name="HYDFNLATD">Renewables!$126:$126</definedName>
    <definedName name="HYDFNLATI">Renewables!$127:$127</definedName>
    <definedName name="HYDFNLBMF">Renewables!$114:$114</definedName>
    <definedName name="HYDFNLCMF">Renewables!$111:$111</definedName>
    <definedName name="HYDFNLCON">Renewables!$119:$119</definedName>
    <definedName name="HYDFNLCSR">Renewables!$133:$133</definedName>
    <definedName name="HYDFNLEAO">Renewables!$116:$116</definedName>
    <definedName name="HYDFNLEDU">Renewables!$143:$143</definedName>
    <definedName name="HYDFNLFAB">Renewables!$107:$107</definedName>
    <definedName name="HYDFNLFIR">Renewables!$138:$138</definedName>
    <definedName name="HYDFNLFIS">Renewables!$146:$146</definedName>
    <definedName name="HYDFNLFUT">Renewables!$128:$128</definedName>
    <definedName name="HYDFNLIAC">Renewables!$137:$137</definedName>
    <definedName name="HYDFNLIND">Renewables!$105:$105</definedName>
    <definedName name="HYDFNLLGV">Renewables!$122:$122</definedName>
    <definedName name="HYDFNLMAE">Renewables!$115:$115</definedName>
    <definedName name="HYDFNLNAV">Renewables!$129:$129</definedName>
    <definedName name="HYDFNLNEM">Renewables!$106:$106</definedName>
    <definedName name="HYDFNLNOT">Renewables!$130:$130</definedName>
    <definedName name="HYDFNLOMN">Renewables!$118:$118</definedName>
    <definedName name="HYDFNLONM">Renewables!$113:$113</definedName>
    <definedName name="HYDFNLOSS">Renewables!$139:$139</definedName>
    <definedName name="HYDFNLPAM">Renewables!$142:$142</definedName>
    <definedName name="HYDFNLPPP">Renewables!$110:$110</definedName>
    <definedName name="HYDFNLPSR">Renewables!$140:$140</definedName>
    <definedName name="HYDFNLRAI">Renewables!$125:$125</definedName>
    <definedName name="HYDFNLRES">Renewables!$131:$131</definedName>
    <definedName name="HYDFNLRFT">Renewables!$121:$121</definedName>
    <definedName name="HYDFNLRPC">Renewables!$123:$123</definedName>
    <definedName name="HYDFNLRPP">Renewables!$124:$124</definedName>
    <definedName name="HYDFNLRPR">Renewables!$112:$112</definedName>
    <definedName name="HYDFNLSER">Renewables!$132:$132</definedName>
    <definedName name="HYDFNLSWA">Renewables!$144:$144</definedName>
    <definedName name="HYDFNLTAS">Renewables!$135:$135</definedName>
    <definedName name="HYDFNLTEM">Renewables!$117:$117</definedName>
    <definedName name="HYDFNLTOT">Renewables!$104:$104</definedName>
    <definedName name="HYDFNLTRA">Renewables!$120:$120</definedName>
    <definedName name="HYDFNLTTP">Renewables!$108:$108</definedName>
    <definedName name="HYDFNLWRV">Renewables!$134:$134</definedName>
    <definedName name="HYDFNLWSW">Renewables!$141:$141</definedName>
    <definedName name="HYDFNLWWP">Renewables!$109:$109</definedName>
    <definedName name="HYDIMPTOT">Renewables!$78:$78</definedName>
    <definedName name="HYDNONRFF">Renewables!$103:$103</definedName>
    <definedName name="HYDNONTOT">Renewables!$102:$102</definedName>
    <definedName name="HYDOWNTOT">Renewables!$100:$100</definedName>
    <definedName name="HYDPNETOT">Renewables!$82:$82</definedName>
    <definedName name="HYDPRMTOT">Renewables!$83:$83</definedName>
    <definedName name="HYDPROTOT">Renewables!$77:$77</definedName>
    <definedName name="HYDSTCTOT">Renewables!$81:$81</definedName>
    <definedName name="HYDSTDTOT">Renewables!$147:$147</definedName>
    <definedName name="HYDTIPCHP">Renewables!$86:$86</definedName>
    <definedName name="HYDTIPPBQ">Renewables!$88:$88</definedName>
    <definedName name="HYDTIPPUB">Renewables!$85:$85</definedName>
    <definedName name="HYDTIPPUM">Renewables!$87:$87</definedName>
    <definedName name="HYDTIPREF">Renewables!$89:$89</definedName>
    <definedName name="HYDTIPTOT">Renewables!$84:$84</definedName>
    <definedName name="HYDTOPCEO">Renewables!$92:$92</definedName>
    <definedName name="HYDTOPPBQ">Renewables!$94:$94</definedName>
    <definedName name="HYDTOPPUB">Renewables!$91:$91</definedName>
    <definedName name="HYDTOPPUM">Renewables!$93:$93</definedName>
    <definedName name="HYDTOPREF">Renewables!$95:$95</definedName>
    <definedName name="HYDTOPTOT">Renewables!$90:$90</definedName>
    <definedName name="INDFNLCOL">#REF!</definedName>
    <definedName name="INDFNLELE">#REF!</definedName>
    <definedName name="INDFNLGAS">#REF!</definedName>
    <definedName name="INDFNLNRW">#REF!</definedName>
    <definedName name="INDFNLOIL">#REF!</definedName>
    <definedName name="INDFNLPEA">#REF!</definedName>
    <definedName name="INDFNLREN">#REF!</definedName>
    <definedName name="INDFNLTOT">#REF!</definedName>
    <definedName name="INDPRMCOL">#REF!</definedName>
    <definedName name="INDPRMELE">#REF!</definedName>
    <definedName name="INDPRMGAS">#REF!</definedName>
    <definedName name="INDPRMNRW">#REF!</definedName>
    <definedName name="INDPRMOIL">#REF!</definedName>
    <definedName name="INDPRMPEA">#REF!</definedName>
    <definedName name="INDPRMREN">#REF!</definedName>
    <definedName name="INDPRMTOT">#REF!</definedName>
    <definedName name="KJFAFETOT">Oil!$476:$476</definedName>
    <definedName name="KJFBNKTOT">Oil!$455:$455</definedName>
    <definedName name="KJFEXPTOT">Oil!$454:$454</definedName>
    <definedName name="KJFEXTELE">Oil!$472:$472</definedName>
    <definedName name="KJFEXTHEA">Oil!$473:$473</definedName>
    <definedName name="KJFEXTOTH">Oil!$474:$474</definedName>
    <definedName name="KJFEXTTOT">Oil!$471:$471</definedName>
    <definedName name="KJFFNLAFS">Oil!$511:$511</definedName>
    <definedName name="KJFFNLAGR">Oil!$520:$520</definedName>
    <definedName name="KJFFNLATD">Oil!$501:$501</definedName>
    <definedName name="KJFFNLATI">Oil!$502:$502</definedName>
    <definedName name="KJFFNLBMF">Oil!$489:$489</definedName>
    <definedName name="KJFFNLCMF">Oil!$486:$486</definedName>
    <definedName name="KJFFNLCON">Oil!$494:$494</definedName>
    <definedName name="KJFFNLCSR">Oil!$508:$508</definedName>
    <definedName name="KJFFNLEAO">Oil!$491:$491</definedName>
    <definedName name="KJFFNLEDU">Oil!$518:$518</definedName>
    <definedName name="KJFFNLFAB">Oil!$482:$482</definedName>
    <definedName name="KJFFNLFIR">Oil!$513:$513</definedName>
    <definedName name="KJFFNLFIS">Oil!$521:$521</definedName>
    <definedName name="KJFFNLFUT">Oil!$503:$503</definedName>
    <definedName name="KJFFNLIAC">Oil!$512:$512</definedName>
    <definedName name="KJFFNLIND">Oil!$480:$480</definedName>
    <definedName name="KJFFNLLGV">Oil!$497:$497</definedName>
    <definedName name="KJFFNLMAE">Oil!$490:$490</definedName>
    <definedName name="KJFFNLNAV">Oil!$504:$504</definedName>
    <definedName name="KJFFNLNEM">Oil!$481:$481</definedName>
    <definedName name="KJFFNLNOT">Oil!$505:$505</definedName>
    <definedName name="KJFFNLOMN">Oil!$493:$493</definedName>
    <definedName name="KJFFNLONM">Oil!$488:$488</definedName>
    <definedName name="KJFFNLOSS">Oil!$514:$514</definedName>
    <definedName name="KJFFNLPAM">Oil!$517:$517</definedName>
    <definedName name="KJFFNLPPP">Oil!$485:$485</definedName>
    <definedName name="KJFFNLPSR">Oil!$515:$515</definedName>
    <definedName name="KJFFNLRAI">Oil!$500:$500</definedName>
    <definedName name="KJFFNLRES">Oil!$506:$506</definedName>
    <definedName name="KJFFNLRFT">Oil!$496:$496</definedName>
    <definedName name="KJFFNLRPC">Oil!$498:$498</definedName>
    <definedName name="KJFFNLRPP">Oil!$499:$499</definedName>
    <definedName name="KJFFNLRPR">Oil!$487:$487</definedName>
    <definedName name="KJFFNLSER">Oil!$507:$507</definedName>
    <definedName name="KJFFNLSWA">Oil!$519:$519</definedName>
    <definedName name="KJFFNLTAS">Oil!$510:$510</definedName>
    <definedName name="KJFFNLTEM">Oil!$492:$492</definedName>
    <definedName name="KJFFNLTOT">Oil!$479:$479</definedName>
    <definedName name="KJFFNLTRA">Oil!$495:$495</definedName>
    <definedName name="KJFFNLTTP">Oil!$483:$483</definedName>
    <definedName name="KJFFNLWRV">Oil!$509:$509</definedName>
    <definedName name="KJFFNLWSW">Oil!$516:$516</definedName>
    <definedName name="KJFFNLWWP">Oil!$484:$484</definedName>
    <definedName name="KJFIMPTOT">Oil!$453:$453</definedName>
    <definedName name="KJFNONRFF">Oil!$478:$478</definedName>
    <definedName name="KJFNONTOT">Oil!$477:$477</definedName>
    <definedName name="KJFOWNTOT">Oil!$475:$475</definedName>
    <definedName name="KJFPNETOT">Oil!$457:$457</definedName>
    <definedName name="KJFPRMTOT">Oil!$458:$458</definedName>
    <definedName name="KJFPROTOT">Oil!$452:$452</definedName>
    <definedName name="KJFSTCTOT">Oil!$456:$456</definedName>
    <definedName name="KJFSTDTOT">Oil!$522:$522</definedName>
    <definedName name="KJFTIPCHP">Oil!$461:$461</definedName>
    <definedName name="KJFTIPPBQ">Oil!$463:$463</definedName>
    <definedName name="KJFTIPPUB">Oil!$460:$460</definedName>
    <definedName name="KJFTIPPUM">Oil!$462:$462</definedName>
    <definedName name="KJFTIPREF">Oil!$464:$464</definedName>
    <definedName name="KJFTIPTOT">Oil!$459:$459</definedName>
    <definedName name="KJFTOPCEO">Oil!$467:$467</definedName>
    <definedName name="KJFTOPPBQ">Oil!$469:$469</definedName>
    <definedName name="KJFTOPPUB">Oil!$466:$466</definedName>
    <definedName name="KJFTOPPUM">Oil!$468:$468</definedName>
    <definedName name="KJFTOPREF">Oil!$470:$470</definedName>
    <definedName name="KJFTOPTOT">Oil!$465:$465</definedName>
    <definedName name="LFGAFETOT">Renewables!$401:$401</definedName>
    <definedName name="LFGBNKTOT">Renewables!$380:$380</definedName>
    <definedName name="LFGEXPTOT">Renewables!$379:$379</definedName>
    <definedName name="LFGEXTELE">Renewables!$397:$397</definedName>
    <definedName name="LFGEXTHEA">Renewables!$398:$398</definedName>
    <definedName name="LFGEXTOTH">Renewables!$399:$399</definedName>
    <definedName name="LFGEXTTOT">Renewables!$396:$396</definedName>
    <definedName name="LFGFNLAFS">Renewables!$436:$436</definedName>
    <definedName name="LFGFNLAGR">Renewables!$445:$445</definedName>
    <definedName name="LFGFNLATD">Renewables!$426:$426</definedName>
    <definedName name="LFGFNLATI">Renewables!$427:$427</definedName>
    <definedName name="LFGFNLBMF">Renewables!$414:$414</definedName>
    <definedName name="LFGFNLCMF">Renewables!$411:$411</definedName>
    <definedName name="LFGFNLCON">Renewables!$419:$419</definedName>
    <definedName name="LFGFNLCSR">Renewables!$433:$433</definedName>
    <definedName name="LFGFNLEAO">Renewables!$416:$416</definedName>
    <definedName name="LFGFNLEDU">Renewables!$443:$443</definedName>
    <definedName name="LFGFNLFAB">Renewables!$407:$407</definedName>
    <definedName name="LFGFNLFIR">Renewables!$438:$438</definedName>
    <definedName name="LFGFNLFIS">Renewables!$446:$446</definedName>
    <definedName name="LFGFNLFUT">Renewables!$428:$428</definedName>
    <definedName name="LFGFNLIAC">Renewables!$437:$437</definedName>
    <definedName name="LFGFNLIND">Renewables!$405:$405</definedName>
    <definedName name="LFGFNLLGV">Renewables!$422:$422</definedName>
    <definedName name="LFGFNLMAE">Renewables!$415:$415</definedName>
    <definedName name="LFGFNLNAV">Renewables!$429:$429</definedName>
    <definedName name="LFGFNLNEM">Renewables!$406:$406</definedName>
    <definedName name="LFGFNLNOT">Renewables!$430:$430</definedName>
    <definedName name="LFGFNLOMN">Renewables!$418:$418</definedName>
    <definedName name="LFGFNLONM">Renewables!$413:$413</definedName>
    <definedName name="LFGFNLOSS">Renewables!$439:$439</definedName>
    <definedName name="LFGFNLPAM">Renewables!$442:$442</definedName>
    <definedName name="LFGFNLPPP">Renewables!$410:$410</definedName>
    <definedName name="LFGFNLPSR">Renewables!$440:$440</definedName>
    <definedName name="LFGFNLRAI">Renewables!$425:$425</definedName>
    <definedName name="LFGFNLRES">Renewables!$431:$431</definedName>
    <definedName name="LFGFNLRFT">Renewables!$421:$421</definedName>
    <definedName name="LFGFNLRPC">Renewables!$423:$423</definedName>
    <definedName name="LFGFNLRPP">Renewables!$424:$424</definedName>
    <definedName name="LFGFNLRPR">Renewables!$412:$412</definedName>
    <definedName name="LFGFNLSER">Renewables!$432:$432</definedName>
    <definedName name="LFGFNLSWA">Renewables!$444:$444</definedName>
    <definedName name="LFGFNLTAS">Renewables!$435:$435</definedName>
    <definedName name="LFGFNLTEM">Renewables!$417:$417</definedName>
    <definedName name="LFGFNLTOT">Renewables!$404:$404</definedName>
    <definedName name="LFGFNLTRA">Renewables!$420:$420</definedName>
    <definedName name="LFGFNLTTP">Renewables!$408:$408</definedName>
    <definedName name="LFGFNLWRV">Renewables!$434:$434</definedName>
    <definedName name="LFGFNLWSW">Renewables!$441:$441</definedName>
    <definedName name="LFGFNLWWP">Renewables!$409:$409</definedName>
    <definedName name="LFGIMPTOT">Renewables!$378:$378</definedName>
    <definedName name="LFGNONRFF">Renewables!$403:$403</definedName>
    <definedName name="LFGNONTOT">Renewables!$402:$402</definedName>
    <definedName name="LFGOWNTOT">Renewables!$400:$400</definedName>
    <definedName name="LFGPNETOT">Renewables!$382:$382</definedName>
    <definedName name="LFGPRMTOT">Renewables!$383:$383</definedName>
    <definedName name="LFGPROTOT">Renewables!$377:$377</definedName>
    <definedName name="LFGSTCTOT">Renewables!$381:$381</definedName>
    <definedName name="LFGSTDTOT">Renewables!$447:$447</definedName>
    <definedName name="LFGTIPCHP">Renewables!$386:$386</definedName>
    <definedName name="LFGTIPPBQ">Renewables!$388:$388</definedName>
    <definedName name="LFGTIPPUB">Renewables!$385:$385</definedName>
    <definedName name="LFGTIPPUM">Renewables!$387:$387</definedName>
    <definedName name="LFGTIPREF">Renewables!$389:$389</definedName>
    <definedName name="LFGTIPTOT">Renewables!$384:$384</definedName>
    <definedName name="LFGTOPCEO">Renewables!$392:$392</definedName>
    <definedName name="LFGTOPPBQ">Renewables!$394:$394</definedName>
    <definedName name="LFGTOPPUB">Renewables!$391:$391</definedName>
    <definedName name="LFGTOPPUM">Renewables!$393:$393</definedName>
    <definedName name="LFGTOPREF">Renewables!$395:$395</definedName>
    <definedName name="LFGTOPTOT">Renewables!$390:$390</definedName>
    <definedName name="LGVFNLELE">#REF!</definedName>
    <definedName name="LIGAFETOT">Coal!$326:$326</definedName>
    <definedName name="LIGBNKTOT">Coal!$305:$305</definedName>
    <definedName name="LIGEXPTOT">Coal!$304:$304</definedName>
    <definedName name="LIGEXTELE">Coal!$322:$322</definedName>
    <definedName name="LIGEXTHEA">Coal!$323:$323</definedName>
    <definedName name="LIGEXTOTH">Coal!$324:$324</definedName>
    <definedName name="LIGEXTTOT">Coal!$321:$321</definedName>
    <definedName name="LIGFNLAFS">Coal!$361:$361</definedName>
    <definedName name="LIGFNLAGR">Coal!$370:$370</definedName>
    <definedName name="LIGFNLATD">Coal!$351:$351</definedName>
    <definedName name="LIGFNLATI">Coal!$352:$352</definedName>
    <definedName name="LIGFNLBMF">Coal!$339:$339</definedName>
    <definedName name="LIGFNLCMF">Coal!$336:$336</definedName>
    <definedName name="LIGFNLCON">Coal!$344:$344</definedName>
    <definedName name="LIGFNLCSR">Coal!$358:$358</definedName>
    <definedName name="LIGFNLEAO">Coal!$341:$341</definedName>
    <definedName name="LIGFNLEDU">Coal!$368:$368</definedName>
    <definedName name="LIGFNLFAB">Coal!$332:$332</definedName>
    <definedName name="LIGFNLFIR">Coal!$363:$363</definedName>
    <definedName name="LIGFNLFIS">Coal!$371:$371</definedName>
    <definedName name="LIGFNLFUT">Coal!$353:$353</definedName>
    <definedName name="LIGFNLIAC">Coal!$362:$362</definedName>
    <definedName name="LIGFNLIND">Coal!$330:$330</definedName>
    <definedName name="LIGFNLLGV">Coal!$347:$347</definedName>
    <definedName name="LIGFNLMAE">Coal!$340:$340</definedName>
    <definedName name="LIGFNLNAV">Coal!$354:$354</definedName>
    <definedName name="LIGFNLNEM">Coal!$331:$331</definedName>
    <definedName name="LIGFNLNOT">Coal!$355:$355</definedName>
    <definedName name="LIGFNLOMN">Coal!$343:$343</definedName>
    <definedName name="LIGFNLONM">Coal!$338:$338</definedName>
    <definedName name="LIGFNLOSS">Coal!$364:$364</definedName>
    <definedName name="LIGFNLPAM">Coal!$367:$367</definedName>
    <definedName name="LIGFNLPPP">Coal!$335:$335</definedName>
    <definedName name="LIGFNLPSR">Coal!$365:$365</definedName>
    <definedName name="LIGFNLRAI">Coal!$350:$350</definedName>
    <definedName name="LIGFNLRES">Coal!$356:$356</definedName>
    <definedName name="LIGFNLRFT">Coal!$346:$346</definedName>
    <definedName name="LIGFNLRPC">Coal!$348:$348</definedName>
    <definedName name="LIGFNLRPP">Coal!$349:$349</definedName>
    <definedName name="LIGFNLRPR">Coal!$337:$337</definedName>
    <definedName name="LIGFNLSER">Coal!$357:$357</definedName>
    <definedName name="LIGFNLSWA">Coal!$369:$369</definedName>
    <definedName name="LIGFNLTAS">Coal!$360:$360</definedName>
    <definedName name="LIGFNLTEM">Coal!$342:$342</definedName>
    <definedName name="LIGFNLTOT">Coal!$329:$329</definedName>
    <definedName name="LIGFNLTRA">Coal!$345:$345</definedName>
    <definedName name="LIGFNLTTP">Coal!$333:$333</definedName>
    <definedName name="LIGFNLWRV">Coal!$359:$359</definedName>
    <definedName name="LIGFNLWSW">Coal!$366:$366</definedName>
    <definedName name="LIGFNLWWP">Coal!$334:$334</definedName>
    <definedName name="LIGIMPTOT">Coal!$303:$303</definedName>
    <definedName name="LIGNONRFF">Coal!$328:$328</definedName>
    <definedName name="LIGNONTOT">Coal!$327:$327</definedName>
    <definedName name="LIGOWNTOT">Coal!$325:$325</definedName>
    <definedName name="LIGPNETOT">Coal!$307:$307</definedName>
    <definedName name="LIGPRMTOT">Coal!$308:$308</definedName>
    <definedName name="LIGPROTOT">Coal!$302:$302</definedName>
    <definedName name="LIGSTCTOT">Coal!$306:$306</definedName>
    <definedName name="LIGSTDTOT">Coal!$372:$372</definedName>
    <definedName name="LIGTIPCHP">Coal!$311:$311</definedName>
    <definedName name="LIGTIPPBQ">Coal!$313:$313</definedName>
    <definedName name="LIGTIPPUB">Coal!$310:$310</definedName>
    <definedName name="LIGTIPPUM">Coal!$312:$312</definedName>
    <definedName name="LIGTIPREF">Coal!$314:$314</definedName>
    <definedName name="LIGTIPTOT">Coal!$309:$309</definedName>
    <definedName name="LIGTOPCEO">Coal!$317:$317</definedName>
    <definedName name="LIGTOPPBQ">Coal!$319:$319</definedName>
    <definedName name="LIGTOPPUB">Coal!$316:$316</definedName>
    <definedName name="LIGTOPPUM">Coal!$318:$318</definedName>
    <definedName name="LIGTOPREF">Coal!$320:$320</definedName>
    <definedName name="LIGTOPTOT">Coal!$315:$315</definedName>
    <definedName name="LPGAFETOT">Oil!$626:$626</definedName>
    <definedName name="LPGBNKTOT">Oil!$605:$605</definedName>
    <definedName name="LPGEXPTOT">Oil!$604:$604</definedName>
    <definedName name="LPGEXTELE">Oil!$622:$622</definedName>
    <definedName name="LPGEXTHEA">Oil!$623:$623</definedName>
    <definedName name="LPGEXTOTH">Oil!$624:$624</definedName>
    <definedName name="LPGEXTTOT">Oil!$621:$621</definedName>
    <definedName name="LPGFNLAFS">Oil!$661:$661</definedName>
    <definedName name="LPGFNLAGR">Oil!$670:$670</definedName>
    <definedName name="LPGFNLATD">Oil!$651:$651</definedName>
    <definedName name="LPGFNLATI">Oil!$652:$652</definedName>
    <definedName name="LPGFNLBMF">Oil!$639:$639</definedName>
    <definedName name="LPGFNLCMF">Oil!$636:$636</definedName>
    <definedName name="LPGFNLCON">Oil!$644:$644</definedName>
    <definedName name="LPGFNLCSR">Oil!$658:$658</definedName>
    <definedName name="LPGFNLEAO">Oil!$641:$641</definedName>
    <definedName name="LPGFNLEDU">Oil!$668:$668</definedName>
    <definedName name="LPGFNLFAB">Oil!$632:$632</definedName>
    <definedName name="LPGFNLFIR">Oil!$663:$663</definedName>
    <definedName name="LPGFNLFIS">Oil!$671:$671</definedName>
    <definedName name="LPGFNLFUT">Oil!$653:$653</definedName>
    <definedName name="LPGFNLIAC">Oil!$662:$662</definedName>
    <definedName name="LPGFNLIND">Oil!$630:$630</definedName>
    <definedName name="LPGFNLLGV">Oil!$647:$647</definedName>
    <definedName name="LPGFNLMAE">Oil!$640:$640</definedName>
    <definedName name="LPGFNLNAV">Oil!$654:$654</definedName>
    <definedName name="LPGFNLNEM">Oil!$631:$631</definedName>
    <definedName name="LPGFNLNOT">Oil!$655:$655</definedName>
    <definedName name="LPGFNLOMN">Oil!$643:$643</definedName>
    <definedName name="LPGFNLONM">Oil!$638:$638</definedName>
    <definedName name="LPGFNLOSS">Oil!$664:$664</definedName>
    <definedName name="LPGFNLPAM">Oil!$667:$667</definedName>
    <definedName name="LPGFNLPPP">Oil!$635:$635</definedName>
    <definedName name="LPGFNLPSR">Oil!$665:$665</definedName>
    <definedName name="LPGFNLRAI">Oil!$650:$650</definedName>
    <definedName name="LPGFNLRES">Oil!$656:$656</definedName>
    <definedName name="LPGFNLRFT">Oil!$646:$646</definedName>
    <definedName name="LPGFNLRPC">Oil!$648:$648</definedName>
    <definedName name="LPGFNLRPP">Oil!$649:$649</definedName>
    <definedName name="LPGFNLRPR">Oil!$637:$637</definedName>
    <definedName name="LPGFNLSER">Oil!$657:$657</definedName>
    <definedName name="LPGFNLSWA">Oil!$669:$669</definedName>
    <definedName name="LPGFNLTAS">Oil!$660:$660</definedName>
    <definedName name="LPGFNLTEM">Oil!$642:$642</definedName>
    <definedName name="LPGFNLTOT">Oil!$629:$629</definedName>
    <definedName name="LPGFNLTRA">Oil!$645:$645</definedName>
    <definedName name="LPGFNLTTP">Oil!$633:$633</definedName>
    <definedName name="LPGFNLWRV">Oil!$659:$659</definedName>
    <definedName name="LPGFNLWSW">Oil!$666:$666</definedName>
    <definedName name="LPGFNLWWP">Oil!$634:$634</definedName>
    <definedName name="LPGIMPTOT">Oil!$603:$603</definedName>
    <definedName name="LPGNONRFF">Oil!$628:$628</definedName>
    <definedName name="LPGNONTOT">Oil!$627:$627</definedName>
    <definedName name="LPGOWNTOT">Oil!$625:$625</definedName>
    <definedName name="LPGPNETOT">Oil!$607:$607</definedName>
    <definedName name="LPGPRMTOT">Oil!$608:$608</definedName>
    <definedName name="LPGPROTOT">Oil!$602:$602</definedName>
    <definedName name="LPGSTCTOT">Oil!$606:$606</definedName>
    <definedName name="LPGSTDTOT">Oil!$672:$672</definedName>
    <definedName name="LPGTIPCHP">Oil!$611:$611</definedName>
    <definedName name="LPGTIPPBQ">Oil!$613:$613</definedName>
    <definedName name="LPGTIPPUB">Oil!$610:$610</definedName>
    <definedName name="LPGTIPPUM">Oil!$612:$612</definedName>
    <definedName name="LPGTIPREF">Oil!$614:$614</definedName>
    <definedName name="LPGTIPTOT">Oil!$609:$609</definedName>
    <definedName name="LPGTOPCEO">Oil!$617:$617</definedName>
    <definedName name="LPGTOPPBQ">Oil!$619:$619</definedName>
    <definedName name="LPGTOPPUB">Oil!$616:$616</definedName>
    <definedName name="LPGTOPPUM">Oil!$618:$618</definedName>
    <definedName name="LPGTOPREF">Oil!$620:$620</definedName>
    <definedName name="LPGTOPTOT">Oil!$615:$615</definedName>
    <definedName name="LUBAFETOT">Oil!$1076:$1076</definedName>
    <definedName name="LUBBNKTOT">Oil!$1055:$1055</definedName>
    <definedName name="LUBEXPTOT">Oil!$1054:$1054</definedName>
    <definedName name="LUBEXTELE">Oil!$1072:$1072</definedName>
    <definedName name="LUBEXTHEA">Oil!$1073:$1073</definedName>
    <definedName name="LUBEXTOTH">Oil!$1074:$1074</definedName>
    <definedName name="LUBEXTTOT">Oil!$1071:$1071</definedName>
    <definedName name="LUBFNLAFS">Oil!$1111:$1111</definedName>
    <definedName name="LUBFNLAGR">Oil!$1120:$1120</definedName>
    <definedName name="LUBFNLATD">Oil!$1101:$1101</definedName>
    <definedName name="LUBFNLATI">Oil!$1102:$1102</definedName>
    <definedName name="LUBFNLBMF">Oil!$1089:$1089</definedName>
    <definedName name="LUBFNLCMF">Oil!$1086:$1086</definedName>
    <definedName name="LUBFNLCON">Oil!$1094:$1094</definedName>
    <definedName name="LUBFNLCSR">Oil!$1108:$1108</definedName>
    <definedName name="LUBFNLEAO">Oil!$1091:$1091</definedName>
    <definedName name="LUBFNLEDU">Oil!$1118:$1118</definedName>
    <definedName name="LUBFNLFAB">Oil!$1082:$1082</definedName>
    <definedName name="LUBFNLFIR">Oil!$1113:$1113</definedName>
    <definedName name="LUBFNLFIS">Oil!$1121:$1121</definedName>
    <definedName name="LUBFNLFUT">Oil!$1103:$1103</definedName>
    <definedName name="LUBFNLIAC">Oil!$1112:$1112</definedName>
    <definedName name="LUBFNLIND">Oil!$1080:$1080</definedName>
    <definedName name="LUBFNLLGV">Oil!$1097:$1097</definedName>
    <definedName name="LUBFNLMAE">Oil!$1090:$1090</definedName>
    <definedName name="LUBFNLNAV">Oil!$1104:$1104</definedName>
    <definedName name="LUBFNLNEM">Oil!$1081:$1081</definedName>
    <definedName name="LUBFNLNOT">Oil!$1105:$1105</definedName>
    <definedName name="LUBFNLOMN">Oil!$1093:$1093</definedName>
    <definedName name="LUBFNLONM">Oil!$1088:$1088</definedName>
    <definedName name="LUBFNLOSS">Oil!$1114:$1114</definedName>
    <definedName name="LUBFNLPAM">Oil!$1117:$1117</definedName>
    <definedName name="LUBFNLPPP">Oil!$1085:$1085</definedName>
    <definedName name="LUBFNLPSR">Oil!$1115:$1115</definedName>
    <definedName name="LUBFNLRAI">Oil!$1100:$1100</definedName>
    <definedName name="LUBFNLRES">Oil!$1106:$1106</definedName>
    <definedName name="LUBFNLRFT">Oil!$1096:$1096</definedName>
    <definedName name="LUBFNLRPC">Oil!$1098:$1098</definedName>
    <definedName name="LUBFNLRPP">Oil!$1099:$1099</definedName>
    <definedName name="LUBFNLRPR">Oil!$1087:$1087</definedName>
    <definedName name="LUBFNLSER">Oil!$1107:$1107</definedName>
    <definedName name="LUBFNLSWA">Oil!$1119:$1119</definedName>
    <definedName name="LUBFNLTAS">Oil!$1110:$1110</definedName>
    <definedName name="LUBFNLTEM">Oil!$1092:$1092</definedName>
    <definedName name="LUBFNLTOT">Oil!$1079:$1079</definedName>
    <definedName name="LUBFNLTRA">Oil!$1095:$1095</definedName>
    <definedName name="LUBFNLTTP">Oil!$1083:$1083</definedName>
    <definedName name="LUBFNLWRV">Oil!$1109:$1109</definedName>
    <definedName name="LUBFNLWSW">Oil!$1116:$1116</definedName>
    <definedName name="LUBFNLWWP">Oil!$1084:$1084</definedName>
    <definedName name="LUBIMPTOT">Oil!$1053:$1053</definedName>
    <definedName name="LUBNONRFF">Oil!$1078:$1078</definedName>
    <definedName name="LUBNONTOT">Oil!$1077:$1077</definedName>
    <definedName name="LUBOWNTOT">Oil!$1075:$1075</definedName>
    <definedName name="LUBPNETOT">Oil!$1057:$1057</definedName>
    <definedName name="LUBPRMTOT">Oil!$1058:$1058</definedName>
    <definedName name="LUBPROTOT">Oil!$1052:$1052</definedName>
    <definedName name="LUBSTCTOT">Oil!$1056:$1056</definedName>
    <definedName name="LUBSTDTOT">Oil!$1122:$1122</definedName>
    <definedName name="LUBTIPCHP">Oil!$1061:$1061</definedName>
    <definedName name="LUBTIPPBQ">Oil!$1063:$1063</definedName>
    <definedName name="LUBTIPPUB">Oil!$1060:$1060</definedName>
    <definedName name="LUBTIPPUM">Oil!$1062:$1062</definedName>
    <definedName name="LUBTIPREF">Oil!$1064:$1064</definedName>
    <definedName name="LUBTIPTOT">Oil!$1059:$1059</definedName>
    <definedName name="LUBTOPCEO">Oil!$1067:$1067</definedName>
    <definedName name="LUBTOPPBQ">Oil!$1069:$1069</definedName>
    <definedName name="LUBTOPPUB">Oil!$1066:$1066</definedName>
    <definedName name="LUBTOPPUM">Oil!$1068:$1068</definedName>
    <definedName name="LUBTOPREF">Oil!$1070:$1070</definedName>
    <definedName name="LUBTOPTOT">Oil!$1065:$1065</definedName>
    <definedName name="MPEAFETOT">Peat!$101:$101</definedName>
    <definedName name="MPEBNKTOT">Peat!$80:$80</definedName>
    <definedName name="MPEEXPTOT">Peat!$79:$79</definedName>
    <definedName name="MPEEXTELE">Peat!$97:$97</definedName>
    <definedName name="MPEEXTHEA">Peat!$98:$98</definedName>
    <definedName name="MPEEXTOTH">Peat!$99:$99</definedName>
    <definedName name="MPEEXTTOT">Peat!$96:$96</definedName>
    <definedName name="MPEFNLAFS">Peat!$136:$136</definedName>
    <definedName name="MPEFNLAGR">Peat!$145:$145</definedName>
    <definedName name="MPEFNLATD">Peat!$126:$126</definedName>
    <definedName name="MPEFNLATI">Peat!$127:$127</definedName>
    <definedName name="MPEFNLBMF">Peat!$114:$114</definedName>
    <definedName name="MPEFNLCMF">Peat!$111:$111</definedName>
    <definedName name="MPEFNLCON">Peat!$119:$119</definedName>
    <definedName name="MPEFNLCSR">Peat!$133:$133</definedName>
    <definedName name="MPEFNLEAO">Peat!$116:$116</definedName>
    <definedName name="MPEFNLEDU">Peat!$143:$143</definedName>
    <definedName name="MPEFNLFAB">Peat!$107:$107</definedName>
    <definedName name="MPEFNLFIR">Peat!$138:$138</definedName>
    <definedName name="MPEFNLFIS">Peat!$146:$146</definedName>
    <definedName name="MPEFNLFUT">Peat!$128:$128</definedName>
    <definedName name="MPEFNLIAC">Peat!$137:$137</definedName>
    <definedName name="MPEFNLIND">Peat!$105:$105</definedName>
    <definedName name="MPEFNLLGV">Peat!$122:$122</definedName>
    <definedName name="MPEFNLMAE">Peat!$115:$115</definedName>
    <definedName name="MPEFNLNAV">Peat!$129:$129</definedName>
    <definedName name="MPEFNLNEM">Peat!$106:$106</definedName>
    <definedName name="MPEFNLNOT">Peat!$130:$130</definedName>
    <definedName name="MPEFNLOMN">Peat!$118:$118</definedName>
    <definedName name="MPEFNLONM">Peat!$113:$113</definedName>
    <definedName name="MPEFNLOSS">Peat!$139:$139</definedName>
    <definedName name="MPEFNLPAM">Peat!$142:$142</definedName>
    <definedName name="MPEFNLPPP">Peat!$110:$110</definedName>
    <definedName name="MPEFNLPSR">Peat!$140:$140</definedName>
    <definedName name="MPEFNLRAI">Peat!$125:$125</definedName>
    <definedName name="MPEFNLRES">Peat!$131:$131</definedName>
    <definedName name="MPEFNLRFT">Peat!$121:$121</definedName>
    <definedName name="MPEFNLRPC">Peat!$123:$123</definedName>
    <definedName name="MPEFNLRPP">Peat!$124:$124</definedName>
    <definedName name="MPEFNLRPR">Peat!$112:$112</definedName>
    <definedName name="MPEFNLSER">Peat!$132:$132</definedName>
    <definedName name="MPEFNLSWA">Peat!$144:$144</definedName>
    <definedName name="MPEFNLTAS">Peat!$135:$135</definedName>
    <definedName name="MPEFNLTEM">Peat!$117:$117</definedName>
    <definedName name="MPEFNLTOT">Peat!$104:$104</definedName>
    <definedName name="MPEFNLTRA">Peat!$120:$120</definedName>
    <definedName name="MPEFNLTTP">Peat!$108:$108</definedName>
    <definedName name="MPEFNLWRV">Peat!$134:$134</definedName>
    <definedName name="MPEFNLWSW">Peat!$141:$141</definedName>
    <definedName name="MPEFNLWWP">Peat!$109:$109</definedName>
    <definedName name="MPEIMPTOT">Peat!$78:$78</definedName>
    <definedName name="MPENONRFF">Peat!$103:$103</definedName>
    <definedName name="MPENONTOT">Peat!$102:$102</definedName>
    <definedName name="MPEOWNTOT">Peat!$100:$100</definedName>
    <definedName name="MPEPNETOT">Peat!$82:$82</definedName>
    <definedName name="MPEPRMTOT">Peat!$83:$83</definedName>
    <definedName name="MPEPROTOT">Peat!$77:$77</definedName>
    <definedName name="MPESTCTOT">Peat!$81:$81</definedName>
    <definedName name="MPESTDTOT">Peat!$147:$147</definedName>
    <definedName name="MPETIPCHP">Peat!$86:$86</definedName>
    <definedName name="MPETIPPBQ">Peat!$88:$88</definedName>
    <definedName name="MPETIPPUB">Peat!$85:$85</definedName>
    <definedName name="MPETIPPUM">Peat!$87:$87</definedName>
    <definedName name="MPETIPREF">Peat!$89:$89</definedName>
    <definedName name="MPETIPTOT">Peat!$84:$84</definedName>
    <definedName name="MPETOPCEO">Peat!$92:$92</definedName>
    <definedName name="MPETOPPBQ">Peat!$94:$94</definedName>
    <definedName name="MPETOPPUB">Peat!$91:$91</definedName>
    <definedName name="MPETOPPUM">Peat!$93:$93</definedName>
    <definedName name="MPETOPREF">Peat!$95:$95</definedName>
    <definedName name="MPETOPTOT">Peat!$90:$90</definedName>
    <definedName name="MTGAFETOT">Oil!$326:$326</definedName>
    <definedName name="MTGBNKTOT">Oil!$305:$305</definedName>
    <definedName name="MTGEXPTOT">Oil!$304:$304</definedName>
    <definedName name="MTGEXTELE">Oil!$322:$322</definedName>
    <definedName name="MTGEXTHEA">Oil!$323:$323</definedName>
    <definedName name="MTGEXTOTH">Oil!$324:$324</definedName>
    <definedName name="MTGEXTTOT">Oil!$321:$321</definedName>
    <definedName name="MTGFNLAFS">Oil!$361:$361</definedName>
    <definedName name="MTGFNLAGR">Oil!$370:$370</definedName>
    <definedName name="MTGFNLATD">Oil!$351:$351</definedName>
    <definedName name="MTGFNLATI">Oil!$352:$352</definedName>
    <definedName name="MTGFNLBMF">Oil!$339:$339</definedName>
    <definedName name="MTGFNLCMF">Oil!$336:$336</definedName>
    <definedName name="MTGFNLCON">Oil!$344:$344</definedName>
    <definedName name="MTGFNLCSR">Oil!$358:$358</definedName>
    <definedName name="MTGFNLEAO">Oil!$341:$341</definedName>
    <definedName name="MTGFNLEDU">Oil!$368:$368</definedName>
    <definedName name="MTGFNLFAB">Oil!$332:$332</definedName>
    <definedName name="MTGFNLFIR">Oil!$363:$363</definedName>
    <definedName name="MTGFNLFIS">Oil!$371:$371</definedName>
    <definedName name="MTGFNLFUT">Oil!$353:$353</definedName>
    <definedName name="MTGFNLIAC">Oil!$362:$362</definedName>
    <definedName name="MTGFNLIND">Oil!$330:$330</definedName>
    <definedName name="MTGFNLLGV">Oil!$347:$347</definedName>
    <definedName name="MTGFNLMAE">Oil!$340:$340</definedName>
    <definedName name="MTGFNLNAV">Oil!$354:$354</definedName>
    <definedName name="MTGFNLNEM">Oil!$331:$331</definedName>
    <definedName name="MTGFNLNOT">Oil!$355:$355</definedName>
    <definedName name="MTGFNLOMN">Oil!$343:$343</definedName>
    <definedName name="MTGFNLONM">Oil!$338:$338</definedName>
    <definedName name="MTGFNLOSS">Oil!$364:$364</definedName>
    <definedName name="MTGFNLPAM">Oil!$367:$367</definedName>
    <definedName name="MTGFNLPPP">Oil!$335:$335</definedName>
    <definedName name="MTGFNLPSR">Oil!$365:$365</definedName>
    <definedName name="MTGFNLRAI">Oil!$350:$350</definedName>
    <definedName name="MTGFNLRES">Oil!$356:$356</definedName>
    <definedName name="MTGFNLRFT">Oil!$346:$346</definedName>
    <definedName name="MTGFNLRPC">Oil!$348:$348</definedName>
    <definedName name="MTGFNLRPP">Oil!$349:$349</definedName>
    <definedName name="MTGFNLRPR">Oil!$337:$337</definedName>
    <definedName name="MTGFNLSER">Oil!$357:$357</definedName>
    <definedName name="MTGFNLSWA">Oil!$369:$369</definedName>
    <definedName name="MTGFNLTAS">Oil!$360:$360</definedName>
    <definedName name="MTGFNLTEM">Oil!$342:$342</definedName>
    <definedName name="MTGFNLTOT">Oil!$329:$329</definedName>
    <definedName name="MTGFNLTRA">Oil!$345:$345</definedName>
    <definedName name="MTGFNLTTP">Oil!$333:$333</definedName>
    <definedName name="MTGFNLWRV">Oil!$359:$359</definedName>
    <definedName name="MTGFNLWSW">Oil!$366:$366</definedName>
    <definedName name="MTGFNLWWP">Oil!$334:$334</definedName>
    <definedName name="MTGIMPTOT">Oil!$303:$303</definedName>
    <definedName name="MTGNONRFF">Oil!$328:$328</definedName>
    <definedName name="MTGNONTOT">Oil!$327:$327</definedName>
    <definedName name="MTGOWNTOT">Oil!$325:$325</definedName>
    <definedName name="MTGPNETOT">Oil!$307:$307</definedName>
    <definedName name="MTGPRMTOT">Oil!$308:$308</definedName>
    <definedName name="MTGPROTOT">Oil!$302:$302</definedName>
    <definedName name="MTGSTCTOT">Oil!$306:$306</definedName>
    <definedName name="MTGSTDTOT">Oil!$372:$372</definedName>
    <definedName name="MTGTIPCHP">Oil!$311:$311</definedName>
    <definedName name="MTGTIPPBQ">Oil!$313:$313</definedName>
    <definedName name="MTGTIPPUB">Oil!$310:$310</definedName>
    <definedName name="MTGTIPPUM">Oil!$312:$312</definedName>
    <definedName name="MTGTIPREF">Oil!$314:$314</definedName>
    <definedName name="MTGTIPTOT">Oil!$309:$309</definedName>
    <definedName name="MTGTOPCEO">Oil!$317:$317</definedName>
    <definedName name="MTGTOPPBQ">Oil!$319:$319</definedName>
    <definedName name="MTGTOPPUB">Oil!$316:$316</definedName>
    <definedName name="MTGTOPPUM">Oil!$318:$318</definedName>
    <definedName name="MTGTOPREF">Oil!$320:$320</definedName>
    <definedName name="MTGTOPTOT">Oil!$315:$315</definedName>
    <definedName name="NACE">Coal!$B$2:$B$372</definedName>
    <definedName name="NAPAFETOT">Oil!$851:$851</definedName>
    <definedName name="NAPBNKTOT">Oil!$830:$830</definedName>
    <definedName name="NAPEXPTOT">Oil!$829:$829</definedName>
    <definedName name="NAPEXTELE">Oil!$847:$847</definedName>
    <definedName name="NAPEXTHEA">Oil!$848:$848</definedName>
    <definedName name="NAPEXTOTH">Oil!$849:$849</definedName>
    <definedName name="NAPEXTTOT">Oil!$846:$846</definedName>
    <definedName name="NAPFNLAFS">Oil!$886:$886</definedName>
    <definedName name="NAPFNLAGR">Oil!$895:$895</definedName>
    <definedName name="NAPFNLATD">Oil!$876:$876</definedName>
    <definedName name="NAPFNLATI">Oil!$877:$877</definedName>
    <definedName name="NAPFNLBMF">Oil!$864:$864</definedName>
    <definedName name="NAPFNLCMF">Oil!$861:$861</definedName>
    <definedName name="NAPFNLCON">Oil!$869:$869</definedName>
    <definedName name="NAPFNLCSR">Oil!$883:$883</definedName>
    <definedName name="NAPFNLEAO">Oil!$866:$866</definedName>
    <definedName name="NAPFNLEDU">Oil!$893:$893</definedName>
    <definedName name="NAPFNLFAB">Oil!$857:$857</definedName>
    <definedName name="NAPFNLFIR">Oil!$888:$888</definedName>
    <definedName name="NAPFNLFIS">Oil!$896:$896</definedName>
    <definedName name="NAPFNLFUT">Oil!$878:$878</definedName>
    <definedName name="NAPFNLIAC">Oil!$887:$887</definedName>
    <definedName name="NAPFNLIND">Oil!$855:$855</definedName>
    <definedName name="NAPFNLLGV">Oil!$872:$872</definedName>
    <definedName name="NAPFNLMAE">Oil!$865:$865</definedName>
    <definedName name="NAPFNLNAV">Oil!$879:$879</definedName>
    <definedName name="NAPFNLNEM">Oil!$856:$856</definedName>
    <definedName name="NAPFNLNOT">Oil!$880:$880</definedName>
    <definedName name="NAPFNLOMN">Oil!$868:$868</definedName>
    <definedName name="NAPFNLONM">Oil!$863:$863</definedName>
    <definedName name="NAPFNLOSS">Oil!$889:$889</definedName>
    <definedName name="NAPFNLPAM">Oil!$892:$892</definedName>
    <definedName name="NAPFNLPPP">Oil!$860:$860</definedName>
    <definedName name="NAPFNLPSR">Oil!$890:$890</definedName>
    <definedName name="NAPFNLRAI">Oil!$875:$875</definedName>
    <definedName name="NAPFNLRES">Oil!$881:$881</definedName>
    <definedName name="NAPFNLRFT">Oil!$871:$871</definedName>
    <definedName name="NAPFNLRPC">Oil!$873:$873</definedName>
    <definedName name="NAPFNLRPP">Oil!$874:$874</definedName>
    <definedName name="NAPFNLRPR">Oil!$862:$862</definedName>
    <definedName name="NAPFNLSER">Oil!$882:$882</definedName>
    <definedName name="NAPFNLSWA">Oil!$894:$894</definedName>
    <definedName name="NAPFNLTAS">Oil!$885:$885</definedName>
    <definedName name="NAPFNLTEM">Oil!$867:$867</definedName>
    <definedName name="NAPFNLTOT">Oil!$854:$854</definedName>
    <definedName name="NAPFNLTRA">Oil!$870:$870</definedName>
    <definedName name="NAPFNLTTP">Oil!$858:$858</definedName>
    <definedName name="NAPFNLWRV">Oil!$884:$884</definedName>
    <definedName name="NAPFNLWSW">Oil!$891:$891</definedName>
    <definedName name="NAPFNLWWP">Oil!$859:$859</definedName>
    <definedName name="NAPIMPTOT">Oil!$828:$828</definedName>
    <definedName name="NAPNONRFF">Oil!$853:$853</definedName>
    <definedName name="NAPNONTOT">Oil!$852:$852</definedName>
    <definedName name="NAPOWNTOT">Oil!$850:$850</definedName>
    <definedName name="NAPPNETOT">Oil!$832:$832</definedName>
    <definedName name="NAPPRMTOT">Oil!$833:$833</definedName>
    <definedName name="NAPPROTOT">Oil!$827:$827</definedName>
    <definedName name="NAPSTCTOT">Oil!$831:$831</definedName>
    <definedName name="NAPSTDTOT">Oil!$897:$897</definedName>
    <definedName name="NAPTIPCHP">Oil!$836:$836</definedName>
    <definedName name="NAPTIPPBQ">Oil!$838:$838</definedName>
    <definedName name="NAPTIPPUB">Oil!$835:$835</definedName>
    <definedName name="NAPTIPPUM">Oil!$837:$837</definedName>
    <definedName name="NAPTIPREF">Oil!$839:$839</definedName>
    <definedName name="NAPTIPTOT">Oil!$834:$834</definedName>
    <definedName name="NAPTOPCEO">Oil!$842:$842</definedName>
    <definedName name="NAPTOPPBQ">Oil!$844:$844</definedName>
    <definedName name="NAPTOPPUB">Oil!$841:$841</definedName>
    <definedName name="NAPTOPPUM">Oil!$843:$843</definedName>
    <definedName name="NAPTOPREF">Oil!$845:$845</definedName>
    <definedName name="NAPTOPTOT">Oil!$840:$840</definedName>
    <definedName name="NRWAFETOT">'Non-Renewable (Wastes)'!$26:$26</definedName>
    <definedName name="NRWBNKTOT">'Non-Renewable (Wastes)'!$5:$5</definedName>
    <definedName name="NRWEXPTOT">'Non-Renewable (Wastes)'!$4:$4</definedName>
    <definedName name="NRWEXTELE">'Non-Renewable (Wastes)'!$22:$22</definedName>
    <definedName name="NRWEXTHEA">'Non-Renewable (Wastes)'!$23:$23</definedName>
    <definedName name="NRWEXTOTH">'Non-Renewable (Wastes)'!$24:$24</definedName>
    <definedName name="NRWEXTTOT">'Non-Renewable (Wastes)'!$21:$21</definedName>
    <definedName name="NRWFNLAFS">'Non-Renewable (Wastes)'!$61:$61</definedName>
    <definedName name="NRWFNLAGR">'Non-Renewable (Wastes)'!$70:$70</definedName>
    <definedName name="NRWFNLATD">'Non-Renewable (Wastes)'!$51:$51</definedName>
    <definedName name="NRWFNLATI">'Non-Renewable (Wastes)'!$52:$52</definedName>
    <definedName name="NRWFNLBMF">'Non-Renewable (Wastes)'!$39:$39</definedName>
    <definedName name="NRWFNLCMF">'Non-Renewable (Wastes)'!$36:$36</definedName>
    <definedName name="NRWFNLCON">'Non-Renewable (Wastes)'!$44:$44</definedName>
    <definedName name="NRWFNLCSR">'Non-Renewable (Wastes)'!$58:$58</definedName>
    <definedName name="NRWFNLEAO">'Non-Renewable (Wastes)'!$41:$41</definedName>
    <definedName name="NRWFNLEDU">'Non-Renewable (Wastes)'!$68:$68</definedName>
    <definedName name="NRWFNLFAB">'Non-Renewable (Wastes)'!$32:$32</definedName>
    <definedName name="NRWFNLFIR">'Non-Renewable (Wastes)'!$63:$63</definedName>
    <definedName name="NRWFNLFIS">'Non-Renewable (Wastes)'!$71:$71</definedName>
    <definedName name="NRWFNLFUT">'Non-Renewable (Wastes)'!$53:$53</definedName>
    <definedName name="NRWFNLIAC">'Non-Renewable (Wastes)'!$62:$62</definedName>
    <definedName name="NRWFNLIND">'Non-Renewable (Wastes)'!$30:$30</definedName>
    <definedName name="NRWFNLLGV">'Non-Renewable (Wastes)'!$47:$47</definedName>
    <definedName name="NRWFNLMAE">'Non-Renewable (Wastes)'!$40:$40</definedName>
    <definedName name="NRWFNLNAV">'Non-Renewable (Wastes)'!$54:$54</definedName>
    <definedName name="NRWFNLNEM">'Non-Renewable (Wastes)'!$31:$31</definedName>
    <definedName name="NRWFNLNOT">'Non-Renewable (Wastes)'!$55:$55</definedName>
    <definedName name="NRWFNLOMN">'Non-Renewable (Wastes)'!$43:$43</definedName>
    <definedName name="NRWFNLONM">'Non-Renewable (Wastes)'!$38:$38</definedName>
    <definedName name="NRWFNLOSS">'Non-Renewable (Wastes)'!$64:$64</definedName>
    <definedName name="NRWFNLPAM">'Non-Renewable (Wastes)'!$67:$67</definedName>
    <definedName name="NRWFNLPPP">'Non-Renewable (Wastes)'!$35:$35</definedName>
    <definedName name="NRWFNLPSR">'Non-Renewable (Wastes)'!$65:$65</definedName>
    <definedName name="NRWFNLRAI">'Non-Renewable (Wastes)'!$50:$50</definedName>
    <definedName name="NRWFNLRES">'Non-Renewable (Wastes)'!$56:$56</definedName>
    <definedName name="NRWFNLRFT">'Non-Renewable (Wastes)'!$46:$46</definedName>
    <definedName name="NRWFNLRPC">'Non-Renewable (Wastes)'!$48:$48</definedName>
    <definedName name="NRWFNLRPP">'Non-Renewable (Wastes)'!$49:$49</definedName>
    <definedName name="NRWFNLRPR">'Non-Renewable (Wastes)'!$37:$37</definedName>
    <definedName name="NRWFNLSER">'Non-Renewable (Wastes)'!$57:$57</definedName>
    <definedName name="NRWFNLSWA">'Non-Renewable (Wastes)'!$69:$69</definedName>
    <definedName name="NRWFNLTAS">'Non-Renewable (Wastes)'!$60:$60</definedName>
    <definedName name="NRWFNLTEM">'Non-Renewable (Wastes)'!$42:$42</definedName>
    <definedName name="NRWFNLTOT">'Non-Renewable (Wastes)'!$29:$29</definedName>
    <definedName name="NRWFNLTRA">'Non-Renewable (Wastes)'!$45:$45</definedName>
    <definedName name="NRWFNLTTP">'Non-Renewable (Wastes)'!$33:$33</definedName>
    <definedName name="NRWFNLWRV">'Non-Renewable (Wastes)'!$59:$59</definedName>
    <definedName name="NRWFNLWSW">'Non-Renewable (Wastes)'!$66:$66</definedName>
    <definedName name="NRWFNLWWP">'Non-Renewable (Wastes)'!$34:$34</definedName>
    <definedName name="NRWIMPTOT">'Non-Renewable (Wastes)'!$3:$3</definedName>
    <definedName name="NRWNONRFF">'Non-Renewable (Wastes)'!$28:$28</definedName>
    <definedName name="NRWNONTOT">'Non-Renewable (Wastes)'!$27:$27</definedName>
    <definedName name="NRWOWNTOT">'Non-Renewable (Wastes)'!$25:$25</definedName>
    <definedName name="NRWPNETOT">'Non-Renewable (Wastes)'!$7:$7</definedName>
    <definedName name="NRWPRMTOT">'Non-Renewable (Wastes)'!$8:$8</definedName>
    <definedName name="NRWPROTOT">'Non-Renewable (Wastes)'!$2:$2</definedName>
    <definedName name="NRWSTCTOT">'Non-Renewable (Wastes)'!$6:$6</definedName>
    <definedName name="NRWSTDTOT">'Non-Renewable (Wastes)'!$72:$72</definedName>
    <definedName name="NRWTIPCHP">'Non-Renewable (Wastes)'!$11:$11</definedName>
    <definedName name="NRWTIPPBQ">'Non-Renewable (Wastes)'!$13:$13</definedName>
    <definedName name="NRWTIPPUB">'Non-Renewable (Wastes)'!$10:$10</definedName>
    <definedName name="NRWTIPPUM">'Non-Renewable (Wastes)'!$12:$12</definedName>
    <definedName name="NRWTIPREF">'Non-Renewable (Wastes)'!$14:$14</definedName>
    <definedName name="NRWTIPTOT">'Non-Renewable (Wastes)'!$9:$9</definedName>
    <definedName name="NRWTOPCEO">'Non-Renewable (Wastes)'!$17:$17</definedName>
    <definedName name="NRWTOPPBQ">'Non-Renewable (Wastes)'!$19:$19</definedName>
    <definedName name="NRWTOPPUB">'Non-Renewable (Wastes)'!$16:$16</definedName>
    <definedName name="NRWTOPPUM">'Non-Renewable (Wastes)'!$18:$18</definedName>
    <definedName name="NRWTOPREF">'Non-Renewable (Wastes)'!$20:$20</definedName>
    <definedName name="NRWTOPTOT">'Non-Renewable (Wastes)'!$15:$15</definedName>
    <definedName name="OILAFETOT">Oil!$26:$26</definedName>
    <definedName name="OILBNKTOT">Oil!$5:$5</definedName>
    <definedName name="OILEXPTOT">Oil!$4:$4</definedName>
    <definedName name="OILEXTELE">Oil!$22:$22</definedName>
    <definedName name="OILEXTHEA">Oil!$23:$23</definedName>
    <definedName name="OILEXTOTH">Oil!$24:$24</definedName>
    <definedName name="OILEXTTOT">Oil!$21:$21</definedName>
    <definedName name="OILFNLAFS">Oil!$61:$61</definedName>
    <definedName name="OILFNLAGR">Oil!$70:$70</definedName>
    <definedName name="OILFNLATD">Oil!$51:$51</definedName>
    <definedName name="OILFNLATI">Oil!$52:$52</definedName>
    <definedName name="OILFNLBMF">Oil!$39:$39</definedName>
    <definedName name="OILFNLCMF">Oil!$36:$36</definedName>
    <definedName name="OILFNLCON">Oil!$44:$44</definedName>
    <definedName name="OILFNLCSR">Oil!$58:$58</definedName>
    <definedName name="OILFNLEAO">Oil!$41:$41</definedName>
    <definedName name="OILFNLEDU">Oil!$68:$68</definedName>
    <definedName name="OILFNLFAB">Oil!$32:$32</definedName>
    <definedName name="OILFNLFIR">Oil!$63:$63</definedName>
    <definedName name="OILFNLFIS">Oil!$71:$71</definedName>
    <definedName name="OILFNLFUT">Oil!$53:$53</definedName>
    <definedName name="OILFNLIAC">Oil!$62:$62</definedName>
    <definedName name="OILFNLIND">Oil!$30:$30</definedName>
    <definedName name="OILFNLLGV">Oil!$47:$47</definedName>
    <definedName name="OILFNLMAE">Oil!$40:$40</definedName>
    <definedName name="OILFNLNAV">Oil!$54:$54</definedName>
    <definedName name="OILFNLNEM">Oil!$31:$31</definedName>
    <definedName name="OILFNLNOT">Oil!$55:$55</definedName>
    <definedName name="OILFNLOMN">Oil!$43:$43</definedName>
    <definedName name="OILFNLONM">Oil!$38:$38</definedName>
    <definedName name="OILFNLOSS">Oil!$64:$64</definedName>
    <definedName name="OILFNLPAM">Oil!$67:$67</definedName>
    <definedName name="OILFNLPPP">Oil!$35:$35</definedName>
    <definedName name="OILFNLPSR">Oil!$65:$65</definedName>
    <definedName name="OILFNLRAI">Oil!$50:$50</definedName>
    <definedName name="OILFNLRES">Oil!$56:$56</definedName>
    <definedName name="OILFNLRFT">Oil!$46:$46</definedName>
    <definedName name="OILFNLRPC">Oil!$48:$48</definedName>
    <definedName name="OILFNLRPP">Oil!$49:$49</definedName>
    <definedName name="OILFNLRPR">Oil!$37:$37</definedName>
    <definedName name="OILFNLSER">Oil!$57:$57</definedName>
    <definedName name="OILFNLSWA">Oil!$69:$69</definedName>
    <definedName name="OILFNLTAS">Oil!$60:$60</definedName>
    <definedName name="OILFNLTEM">Oil!$42:$42</definedName>
    <definedName name="OILFNLTOT">Oil!$29:$29</definedName>
    <definedName name="OILFNLTRA">Oil!$45:$45</definedName>
    <definedName name="OILFNLTTP">Oil!$33:$33</definedName>
    <definedName name="OILFNLWRV">Oil!$59:$59</definedName>
    <definedName name="OILFNLWSW">Oil!$66:$66</definedName>
    <definedName name="OILFNLWWP">Oil!$34:$34</definedName>
    <definedName name="OILIMPTOT">Oil!$3:$3</definedName>
    <definedName name="OILNONRFF">Oil!$28:$28</definedName>
    <definedName name="OILNONTOT">Oil!$27:$27</definedName>
    <definedName name="OILOWNTOT">Oil!$25:$25</definedName>
    <definedName name="OILPNETOT">Oil!$7:$7</definedName>
    <definedName name="OILPRMTOT">Oil!$8:$8</definedName>
    <definedName name="OILPROTOT">Oil!$2:$2</definedName>
    <definedName name="OILSTCTOT">Oil!$6:$6</definedName>
    <definedName name="OILSTDTOT">Oil!$72:$72</definedName>
    <definedName name="OILTIPCHP">Oil!$11:$11</definedName>
    <definedName name="OILTIPPBQ">Oil!$13:$13</definedName>
    <definedName name="OILTIPPUB">Oil!$10:$10</definedName>
    <definedName name="OILTIPPUM">Oil!$12:$12</definedName>
    <definedName name="OILTIPREF">Oil!$14:$14</definedName>
    <definedName name="OILTIPTOT">Oil!$9:$9</definedName>
    <definedName name="OILTOPCEO">Oil!$17:$17</definedName>
    <definedName name="OILTOPPBQ">Oil!$19:$19</definedName>
    <definedName name="OILTOPPUB">Oil!$16:$16</definedName>
    <definedName name="OILTOPPUM">Oil!$18:$18</definedName>
    <definedName name="OILTOPREF">Oil!$20:$20</definedName>
    <definedName name="OILTOPTOT">Oil!$15:$15</definedName>
    <definedName name="OKSAFETOT">Oil!$401:$401</definedName>
    <definedName name="OKSBNKTOT">Oil!$380:$380</definedName>
    <definedName name="OKSEXPTOT">Oil!$379:$379</definedName>
    <definedName name="OKSEXTELE">Oil!$397:$397</definedName>
    <definedName name="OKSEXTHEA">Oil!$398:$398</definedName>
    <definedName name="OKSEXTOTH">Oil!$399:$399</definedName>
    <definedName name="OKSEXTTOT">Oil!$396:$396</definedName>
    <definedName name="OKSFNLAFS">Oil!$436:$436</definedName>
    <definedName name="OKSFNLAGR">Oil!$445:$445</definedName>
    <definedName name="OKSFNLATD">Oil!$426:$426</definedName>
    <definedName name="OKSFNLATI">Oil!$427:$427</definedName>
    <definedName name="OKSFNLBMF">Oil!$414:$414</definedName>
    <definedName name="OKSFNLCMF">Oil!$411:$411</definedName>
    <definedName name="OKSFNLCON">Oil!$419:$419</definedName>
    <definedName name="OKSFNLCSR">Oil!$433:$433</definedName>
    <definedName name="OKSFNLEAO">Oil!$416:$416</definedName>
    <definedName name="OKSFNLEDU">Oil!$443:$443</definedName>
    <definedName name="OKSFNLFAB">Oil!$407:$407</definedName>
    <definedName name="OKSFNLFIR">Oil!$438:$438</definedName>
    <definedName name="OKSFNLFIS">Oil!$446:$446</definedName>
    <definedName name="OKSFNLFUT">Oil!$428:$428</definedName>
    <definedName name="OKSFNLIAC">Oil!$437:$437</definedName>
    <definedName name="OKSFNLIND">Oil!$405:$405</definedName>
    <definedName name="OKSFNLLGV">Oil!$422:$422</definedName>
    <definedName name="OKSFNLMAE">Oil!$415:$415</definedName>
    <definedName name="OKSFNLNAV">Oil!$429:$429</definedName>
    <definedName name="OKSFNLNEM">Oil!$406:$406</definedName>
    <definedName name="OKSFNLNOT">Oil!$430:$430</definedName>
    <definedName name="OKSFNLOMN">Oil!$418:$418</definedName>
    <definedName name="OKSFNLONM">Oil!$413:$413</definedName>
    <definedName name="OKSFNLOSS">Oil!$439:$439</definedName>
    <definedName name="OKSFNLPAM">Oil!$442:$442</definedName>
    <definedName name="OKSFNLPPP">Oil!$410:$410</definedName>
    <definedName name="OKSFNLPSR">Oil!$440:$440</definedName>
    <definedName name="OKSFNLRAI">Oil!$425:$425</definedName>
    <definedName name="OKSFNLRES">Oil!$431:$431</definedName>
    <definedName name="OKSFNLRFT">Oil!$421:$421</definedName>
    <definedName name="OKSFNLRPC">Oil!$423:$423</definedName>
    <definedName name="OKSFNLRPP">Oil!$424:$424</definedName>
    <definedName name="OKSFNLRPR">Oil!$412:$412</definedName>
    <definedName name="OKSFNLSER">Oil!$432:$432</definedName>
    <definedName name="OKSFNLSWA">Oil!$444:$444</definedName>
    <definedName name="OKSFNLTAS">Oil!$435:$435</definedName>
    <definedName name="OKSFNLTEM">Oil!$417:$417</definedName>
    <definedName name="OKSFNLTOT">Oil!$404:$404</definedName>
    <definedName name="OKSFNLTRA">Oil!$420:$420</definedName>
    <definedName name="OKSFNLTTP">Oil!$408:$408</definedName>
    <definedName name="OKSFNLWRV">Oil!$434:$434</definedName>
    <definedName name="OKSFNLWSW">Oil!$441:$441</definedName>
    <definedName name="OKSFNLWWP">Oil!$409:$409</definedName>
    <definedName name="OKSIMPTOT">Oil!$378:$378</definedName>
    <definedName name="OKSNONRFF">Oil!$403:$403</definedName>
    <definedName name="OKSNONTOT">Oil!$402:$402</definedName>
    <definedName name="OKSOWNTOT">Oil!$400:$400</definedName>
    <definedName name="OKSPNETOT">Oil!$382:$382</definedName>
    <definedName name="OKSPRMTOT">Oil!$383:$383</definedName>
    <definedName name="OKSPROTOT">Oil!$377:$377</definedName>
    <definedName name="OKSSTCTOT">Oil!$381:$381</definedName>
    <definedName name="OKSSTDTOT">Oil!$447:$447</definedName>
    <definedName name="OKSTIPCHP">Oil!$386:$386</definedName>
    <definedName name="OKSTIPPBQ">Oil!$388:$388</definedName>
    <definedName name="OKSTIPPUB">Oil!$385:$385</definedName>
    <definedName name="OKSTIPPUM">Oil!$387:$387</definedName>
    <definedName name="OKSTIPREF">Oil!$389:$389</definedName>
    <definedName name="OKSTIPTOT">Oil!$384:$384</definedName>
    <definedName name="OKSTOPCEO">Oil!$392:$392</definedName>
    <definedName name="OKSTOPPBQ">Oil!$394:$394</definedName>
    <definedName name="OKSTOPPUB">Oil!$391:$391</definedName>
    <definedName name="OKSTOPPUM">Oil!$393:$393</definedName>
    <definedName name="OKSTOPREF">Oil!$395:$395</definedName>
    <definedName name="OKSTOPTOT">Oil!$390:$390</definedName>
    <definedName name="PEAAFETOT">Peat!$26:$26</definedName>
    <definedName name="PEABNKTOT">Peat!$5:$5</definedName>
    <definedName name="PEAEXPTOT">Peat!$4:$4</definedName>
    <definedName name="PEAEXTELE">Peat!$22:$22</definedName>
    <definedName name="PEAEXTHEA">Peat!$23:$23</definedName>
    <definedName name="PEAEXTOTH">Peat!$24:$24</definedName>
    <definedName name="PEAEXTTOT">Peat!$21:$21</definedName>
    <definedName name="PEAFNLAFS">Peat!$61:$61</definedName>
    <definedName name="PEAFNLAGR">Peat!$70:$70</definedName>
    <definedName name="PEAFNLATD">Peat!$51:$51</definedName>
    <definedName name="PEAFNLATI">Peat!$52:$52</definedName>
    <definedName name="PEAFNLBMF">Peat!$39:$39</definedName>
    <definedName name="PEAFNLCMF">Peat!$36:$36</definedName>
    <definedName name="PEAFNLCON">Peat!$44:$44</definedName>
    <definedName name="PEAFNLCSR">Peat!$58:$58</definedName>
    <definedName name="PEAFNLEAO">Peat!$41:$41</definedName>
    <definedName name="PEAFNLEDU">Peat!$68:$68</definedName>
    <definedName name="PEAFNLFAB">Peat!$32:$32</definedName>
    <definedName name="PEAFNLFIR">Peat!$63:$63</definedName>
    <definedName name="PEAFNLFIS">Peat!$71:$71</definedName>
    <definedName name="PEAFNLFUT">Peat!$53:$53</definedName>
    <definedName name="PEAFNLIAC">Peat!$62:$62</definedName>
    <definedName name="PEAFNLIND">Peat!$30:$30</definedName>
    <definedName name="PEAFNLLGV">Peat!$47:$47</definedName>
    <definedName name="PEAFNLMAE">Peat!$40:$40</definedName>
    <definedName name="PEAFNLNAV">Peat!$54:$54</definedName>
    <definedName name="PEAFNLNEM">Peat!$31:$31</definedName>
    <definedName name="PEAFNLNOT">Peat!$55:$55</definedName>
    <definedName name="PEAFNLOMN">Peat!$43:$43</definedName>
    <definedName name="PEAFNLONM">Peat!$38:$38</definedName>
    <definedName name="PEAFNLOSS">Peat!$64:$64</definedName>
    <definedName name="PEAFNLPAM">Peat!$67:$67</definedName>
    <definedName name="PEAFNLPPP">Peat!$35:$35</definedName>
    <definedName name="PEAFNLPSR">Peat!$65:$65</definedName>
    <definedName name="PEAFNLRAI">Peat!$50:$50</definedName>
    <definedName name="PEAFNLRES">Peat!$56:$56</definedName>
    <definedName name="PEAFNLRFT">Peat!$46:$46</definedName>
    <definedName name="PEAFNLRPC">Peat!$48:$48</definedName>
    <definedName name="PEAFNLRPP">Peat!$49:$49</definedName>
    <definedName name="PEAFNLRPR">Peat!$37:$37</definedName>
    <definedName name="PEAFNLSER">Peat!$57:$57</definedName>
    <definedName name="PEAFNLSWA">Peat!$69:$69</definedName>
    <definedName name="PEAFNLTAS">Peat!$60:$60</definedName>
    <definedName name="PEAFNLTEM">Peat!$42:$42</definedName>
    <definedName name="PEAFNLTOT">Peat!$29:$29</definedName>
    <definedName name="PEAFNLTRA">Peat!$45:$45</definedName>
    <definedName name="PEAFNLTTP">Peat!$33:$33</definedName>
    <definedName name="PEAFNLWRV">Peat!$59:$59</definedName>
    <definedName name="PEAFNLWSW">Peat!$66:$66</definedName>
    <definedName name="PEAFNLWWP">Peat!$34:$34</definedName>
    <definedName name="PEAIMPTOT">Peat!$3:$3</definedName>
    <definedName name="PEANONRFF">Peat!$28:$28</definedName>
    <definedName name="PEANONTOT">Peat!$27:$27</definedName>
    <definedName name="PEAOWNTOT">Peat!$25:$25</definedName>
    <definedName name="PEAPNETOT">Peat!$7:$7</definedName>
    <definedName name="PEAPRMTOT">Peat!$8:$8</definedName>
    <definedName name="PEAPROTOT">Peat!$2:$2</definedName>
    <definedName name="PEASTCTOT">Peat!$6:$6</definedName>
    <definedName name="PEASTDTOT">Peat!$72:$72</definedName>
    <definedName name="PEATIPCHP">Peat!$11:$11</definedName>
    <definedName name="PEATIPPBQ">Peat!$13:$13</definedName>
    <definedName name="PEATIPPUB">Peat!$10:$10</definedName>
    <definedName name="PEATIPPUM">Peat!$12:$12</definedName>
    <definedName name="PEATIPREF">Peat!$14:$14</definedName>
    <definedName name="PEATIPTOT">Peat!$9:$9</definedName>
    <definedName name="PEATOPCEO">Peat!$17:$17</definedName>
    <definedName name="PEATOPPBQ">Peat!$19:$19</definedName>
    <definedName name="PEATOPPUB">Peat!$16:$16</definedName>
    <definedName name="PEATOPPUM">Peat!$18:$18</definedName>
    <definedName name="PEATOPREF">Peat!$20:$20</definedName>
    <definedName name="PEATOPTOT">Peat!$15:$15</definedName>
    <definedName name="PETAFETOT">Oil!$776:$776</definedName>
    <definedName name="PETBNKTOT">Oil!$755:$755</definedName>
    <definedName name="PETEXPTOT">Oil!$754:$754</definedName>
    <definedName name="PETEXTELE">Oil!$772:$772</definedName>
    <definedName name="PETEXTHEA">Oil!$773:$773</definedName>
    <definedName name="PETEXTOTH">Oil!$774:$774</definedName>
    <definedName name="PETEXTTOT">Oil!$771:$771</definedName>
    <definedName name="PETFNLAFS">Oil!$811:$811</definedName>
    <definedName name="PETFNLAGR">Oil!$820:$820</definedName>
    <definedName name="PETFNLATD">Oil!$801:$801</definedName>
    <definedName name="PETFNLATI">Oil!$802:$802</definedName>
    <definedName name="PETFNLBMF">Oil!$789:$789</definedName>
    <definedName name="PETFNLCMF">Oil!$786:$786</definedName>
    <definedName name="PETFNLCON">Oil!$794:$794</definedName>
    <definedName name="PETFNLCSR">Oil!$808:$808</definedName>
    <definedName name="PETFNLEAO">Oil!$791:$791</definedName>
    <definedName name="PETFNLEDU">Oil!$818:$818</definedName>
    <definedName name="PETFNLFAB">Oil!$782:$782</definedName>
    <definedName name="PETFNLFIR">Oil!$813:$813</definedName>
    <definedName name="PETFNLFIS">Oil!$821:$821</definedName>
    <definedName name="PETFNLFUT">Oil!$803:$803</definedName>
    <definedName name="PETFNLIAC">Oil!$812:$812</definedName>
    <definedName name="PETFNLIND">Oil!$780:$780</definedName>
    <definedName name="PETFNLLGV">Oil!$797:$797</definedName>
    <definedName name="PETFNLMAE">Oil!$790:$790</definedName>
    <definedName name="PETFNLNAV">Oil!$804:$804</definedName>
    <definedName name="PETFNLNEM">Oil!$781:$781</definedName>
    <definedName name="PETFNLNOT">Oil!$805:$805</definedName>
    <definedName name="PETFNLOMN">Oil!$793:$793</definedName>
    <definedName name="PETFNLONM">Oil!$788:$788</definedName>
    <definedName name="PETFNLOSS">Oil!$814:$814</definedName>
    <definedName name="PETFNLPAM">Oil!$817:$817</definedName>
    <definedName name="PETFNLPPP">Oil!$785:$785</definedName>
    <definedName name="PETFNLPSR">Oil!$815:$815</definedName>
    <definedName name="PETFNLRAI">Oil!$800:$800</definedName>
    <definedName name="PETFNLRES">Oil!$806:$806</definedName>
    <definedName name="PETFNLRFT">Oil!$796:$796</definedName>
    <definedName name="PETFNLRPC">Oil!$798:$798</definedName>
    <definedName name="PETFNLRPP">Oil!$799:$799</definedName>
    <definedName name="PETFNLRPR">Oil!$787:$787</definedName>
    <definedName name="PETFNLSER">Oil!$807:$807</definedName>
    <definedName name="PETFNLSWA">Oil!$819:$819</definedName>
    <definedName name="PETFNLTAS">Oil!$810:$810</definedName>
    <definedName name="PETFNLTEM">Oil!$792:$792</definedName>
    <definedName name="PETFNLTOT">Oil!$779:$779</definedName>
    <definedName name="PETFNLTRA">Oil!$795:$795</definedName>
    <definedName name="PETFNLTTP">Oil!$783:$783</definedName>
    <definedName name="PETFNLWRV">Oil!$809:$809</definedName>
    <definedName name="PETFNLWSW">Oil!$816:$816</definedName>
    <definedName name="PETFNLWWP">Oil!$784:$784</definedName>
    <definedName name="PETIMPTOT">Oil!$753:$753</definedName>
    <definedName name="PETNONRFF">Oil!$778:$778</definedName>
    <definedName name="PETNONTOT">Oil!$777:$777</definedName>
    <definedName name="PETOWNTOT">Oil!$775:$775</definedName>
    <definedName name="PETPNETOT">Oil!$757:$757</definedName>
    <definedName name="PETPRMTOT">Oil!$758:$758</definedName>
    <definedName name="PETPROTOT">Oil!$752:$752</definedName>
    <definedName name="PETSTCTOT">Oil!$756:$756</definedName>
    <definedName name="PETSTDTOT">Oil!$822:$822</definedName>
    <definedName name="PETTIPCHP">Oil!$761:$761</definedName>
    <definedName name="PETTIPPBQ">Oil!$763:$763</definedName>
    <definedName name="PETTIPPUB">Oil!$760:$760</definedName>
    <definedName name="PETTIPPUM">Oil!$762:$762</definedName>
    <definedName name="PETTIPREF">Oil!$764:$764</definedName>
    <definedName name="PETTIPTOT">Oil!$759:$759</definedName>
    <definedName name="PETTOPCEO">Oil!$767:$767</definedName>
    <definedName name="PETTOPPBQ">Oil!$769:$769</definedName>
    <definedName name="PETTOPPUB">Oil!$766:$766</definedName>
    <definedName name="PETTOPPUM">Oil!$768:$768</definedName>
    <definedName name="PETTOPREF">Oil!$770:$770</definedName>
    <definedName name="PETTOPTOT">Oil!$765:$765</definedName>
    <definedName name="PRMTOTTOT">#REF!</definedName>
    <definedName name="PSRFNLCOL">#REF!</definedName>
    <definedName name="PSRFNLELE">#REF!</definedName>
    <definedName name="PSRFNLGAS">#REF!</definedName>
    <definedName name="PSRFNLNRW">#REF!</definedName>
    <definedName name="PSRFNLOIL">#REF!</definedName>
    <definedName name="PSRFNLPEA">#REF!</definedName>
    <definedName name="PSRFNLREN">#REF!</definedName>
    <definedName name="RAIFNLELE">#REF!</definedName>
    <definedName name="RENAFETOT">Renewables!$26:$26</definedName>
    <definedName name="RENBNKTOT">Renewables!$5:$5</definedName>
    <definedName name="RENEXPTOT">Renewables!$4:$4</definedName>
    <definedName name="RENEXTELE">Renewables!$22:$22</definedName>
    <definedName name="RENEXTHEA">Renewables!$23:$23</definedName>
    <definedName name="RENEXTOTH">Renewables!$24:$24</definedName>
    <definedName name="RENEXTTOT">Renewables!$21:$21</definedName>
    <definedName name="RENFNLAFS">Renewables!$61:$61</definedName>
    <definedName name="RENFNLAGR">Renewables!$70:$70</definedName>
    <definedName name="RENFNLATD">Renewables!$51:$51</definedName>
    <definedName name="RENFNLATI">Renewables!$52:$52</definedName>
    <definedName name="RENFNLBMF">Renewables!$39:$39</definedName>
    <definedName name="RENFNLCMF">Renewables!$36:$36</definedName>
    <definedName name="RENFNLCON">Renewables!$44:$44</definedName>
    <definedName name="RENFNLCSR">Renewables!$58:$58</definedName>
    <definedName name="RENFNLEAO">Renewables!$41:$41</definedName>
    <definedName name="RENFNLEDU">Renewables!$68:$68</definedName>
    <definedName name="RENFNLFAB">Renewables!$32:$32</definedName>
    <definedName name="RENFNLFIR">Renewables!$63:$63</definedName>
    <definedName name="RENFNLFIS">Renewables!$71:$71</definedName>
    <definedName name="RENFNLFUT">Renewables!$53:$53</definedName>
    <definedName name="RENFNLIAC">Renewables!$62:$62</definedName>
    <definedName name="RENFNLIND">Renewables!$30:$30</definedName>
    <definedName name="RENFNLLGV">Renewables!$47:$47</definedName>
    <definedName name="RENFNLMAE">Renewables!$40:$40</definedName>
    <definedName name="RENFNLNAV">Renewables!$54:$54</definedName>
    <definedName name="RENFNLNEM">Renewables!$31:$31</definedName>
    <definedName name="RENFNLNOT">Renewables!$55:$55</definedName>
    <definedName name="RENFNLOMN">Renewables!$43:$43</definedName>
    <definedName name="RENFNLONM">Renewables!$38:$38</definedName>
    <definedName name="RENFNLOSS">Renewables!$64:$64</definedName>
    <definedName name="RENFNLPAM">Renewables!$67:$67</definedName>
    <definedName name="RENFNLPPP">Renewables!$35:$35</definedName>
    <definedName name="RENFNLPSR">Renewables!$65:$65</definedName>
    <definedName name="RENFNLRAI">Renewables!$50:$50</definedName>
    <definedName name="RENFNLRES">Renewables!$56:$56</definedName>
    <definedName name="RENFNLRFT">Renewables!$46:$46</definedName>
    <definedName name="RENFNLRPC">Renewables!$48:$48</definedName>
    <definedName name="RENFNLRPP">Renewables!$49:$49</definedName>
    <definedName name="RENFNLRPR">Renewables!$37:$37</definedName>
    <definedName name="RENFNLSER">Renewables!$57:$57</definedName>
    <definedName name="RENFNLSWA">Renewables!$69:$69</definedName>
    <definedName name="RENFNLTAS">Renewables!$60:$60</definedName>
    <definedName name="RENFNLTEM">Renewables!$42:$42</definedName>
    <definedName name="RENFNLTOT">Renewables!$29:$29</definedName>
    <definedName name="RENFNLTRA">Renewables!$45:$45</definedName>
    <definedName name="RENFNLTTP">Renewables!$33:$33</definedName>
    <definedName name="RENFNLWRV">Renewables!$59:$59</definedName>
    <definedName name="RENFNLWSW">Renewables!$66:$66</definedName>
    <definedName name="RENFNLWWP">Renewables!$34:$34</definedName>
    <definedName name="RENIMPTOT">Renewables!$3:$3</definedName>
    <definedName name="RENNONRFF">Renewables!$28:$28</definedName>
    <definedName name="RENNONTOT">Renewables!$27:$27</definedName>
    <definedName name="RENOWNTOT">Renewables!$25:$25</definedName>
    <definedName name="RENPNETOT">Renewables!$7:$7</definedName>
    <definedName name="RENPRMTOT">Renewables!$8:$8</definedName>
    <definedName name="RENPROTOT">Renewables!$2:$2</definedName>
    <definedName name="RENSTCTOT">Renewables!$6:$6</definedName>
    <definedName name="RENSTDTOT">Renewables!$72:$72</definedName>
    <definedName name="RENTIPCHP">Renewables!$11:$11</definedName>
    <definedName name="RENTIPPBQ">Renewables!$13:$13</definedName>
    <definedName name="RENTIPPUB">Renewables!$10:$10</definedName>
    <definedName name="RENTIPPUM">Renewables!$12:$12</definedName>
    <definedName name="RENTIPREF">Renewables!$14:$14</definedName>
    <definedName name="RENTIPTOT">Renewables!$9:$9</definedName>
    <definedName name="RENTOPCEO">Renewables!$17:$17</definedName>
    <definedName name="RENTOPPBQ">Renewables!$19:$19</definedName>
    <definedName name="RENTOPPUB">Renewables!$16:$16</definedName>
    <definedName name="RENTOPPUM">Renewables!$18:$18</definedName>
    <definedName name="RENTOPREF">Renewables!$20:$20</definedName>
    <definedName name="RENTOPTOT">Renewables!$15:$15</definedName>
    <definedName name="RESFNLCOL">#REF!</definedName>
    <definedName name="RESFNLELE">#REF!</definedName>
    <definedName name="RESFNLGAS">#REF!</definedName>
    <definedName name="RESFNLNRW">#REF!</definedName>
    <definedName name="RESFNLOIL">#REF!</definedName>
    <definedName name="RESFNLPEA">#REF!</definedName>
    <definedName name="RESFNLREN">#REF!</definedName>
    <definedName name="RESFNLTOT">#REF!</definedName>
    <definedName name="RESPRMCOL">#REF!</definedName>
    <definedName name="RESPRMELE">#REF!</definedName>
    <definedName name="RESPRMGAS">#REF!</definedName>
    <definedName name="RESPRMNRW">#REF!</definedName>
    <definedName name="RESPRMOIL">#REF!</definedName>
    <definedName name="RESPRMPEA">#REF!</definedName>
    <definedName name="RESPRMREN">#REF!</definedName>
    <definedName name="RESPRMTOT">#REF!</definedName>
    <definedName name="RFFAFETOT">Oil!$176:$176</definedName>
    <definedName name="RFFBNKTOT">Oil!$155:$155</definedName>
    <definedName name="RFFEXPTOT">Oil!$154:$154</definedName>
    <definedName name="RFFEXTELE">Oil!$172:$172</definedName>
    <definedName name="RFFEXTHEA">Oil!$173:$173</definedName>
    <definedName name="RFFEXTOTH">Oil!$174:$174</definedName>
    <definedName name="RFFEXTTOT">Oil!$171:$171</definedName>
    <definedName name="RFFFNLAFS">Oil!$211:$211</definedName>
    <definedName name="RFFFNLAGR">Oil!$220:$220</definedName>
    <definedName name="RFFFNLATD">Oil!$201:$201</definedName>
    <definedName name="RFFFNLATI">Oil!$202:$202</definedName>
    <definedName name="RFFFNLBMF">Oil!$189:$189</definedName>
    <definedName name="RFFFNLCMF">Oil!$186:$186</definedName>
    <definedName name="RFFFNLCON">Oil!$194:$194</definedName>
    <definedName name="RFFFNLCSR">Oil!$208:$208</definedName>
    <definedName name="RFFFNLEAO">Oil!$191:$191</definedName>
    <definedName name="RFFFNLEDU">Oil!$218:$218</definedName>
    <definedName name="RFFFNLFAB">Oil!$182:$182</definedName>
    <definedName name="RFFFNLFIR">Oil!$213:$213</definedName>
    <definedName name="RFFFNLFIS">Oil!$221:$221</definedName>
    <definedName name="RFFFNLFUT">Oil!$203:$203</definedName>
    <definedName name="RFFFNLIAC">Oil!$212:$212</definedName>
    <definedName name="RFFFNLIND">Oil!$180:$180</definedName>
    <definedName name="RFFFNLLGV">Oil!$197:$197</definedName>
    <definedName name="RFFFNLMAE">Oil!$190:$190</definedName>
    <definedName name="RFFFNLNAV">Oil!$204:$204</definedName>
    <definedName name="RFFFNLNEM">Oil!$181:$181</definedName>
    <definedName name="RFFFNLNOT">Oil!$205:$205</definedName>
    <definedName name="RFFFNLOMN">Oil!$193:$193</definedName>
    <definedName name="RFFFNLONM">Oil!$188:$188</definedName>
    <definedName name="RFFFNLOSS">Oil!$214:$214</definedName>
    <definedName name="RFFFNLPAM">Oil!$217:$217</definedName>
    <definedName name="RFFFNLPPP">Oil!$185:$185</definedName>
    <definedName name="RFFFNLPSR">Oil!$215:$215</definedName>
    <definedName name="RFFFNLRAI">Oil!$200:$200</definedName>
    <definedName name="RFFFNLRES">Oil!$206:$206</definedName>
    <definedName name="RFFFNLRFT">Oil!$196:$196</definedName>
    <definedName name="RFFFNLRPC">Oil!$198:$198</definedName>
    <definedName name="RFFFNLRPP">Oil!$199:$199</definedName>
    <definedName name="RFFFNLRPR">Oil!$187:$187</definedName>
    <definedName name="RFFFNLSER">Oil!$207:$207</definedName>
    <definedName name="RFFFNLSWA">Oil!$219:$219</definedName>
    <definedName name="RFFFNLTAS">Oil!$210:$210</definedName>
    <definedName name="RFFFNLTEM">Oil!$192:$192</definedName>
    <definedName name="RFFFNLTOT">Oil!$179:$179</definedName>
    <definedName name="RFFFNLTRA">Oil!$195:$195</definedName>
    <definedName name="RFFFNLTTP">Oil!$183:$183</definedName>
    <definedName name="RFFFNLWRV">Oil!$209:$209</definedName>
    <definedName name="RFFFNLWSW">Oil!$216:$216</definedName>
    <definedName name="RFFFNLWWP">Oil!$184:$184</definedName>
    <definedName name="RFFIMPTOT">Oil!$153:$153</definedName>
    <definedName name="RFFNONRFF">Oil!$178:$178</definedName>
    <definedName name="RFFNONTOT">Oil!$177:$177</definedName>
    <definedName name="RFFOWNTOT">Oil!$175:$175</definedName>
    <definedName name="RFFPNETOT">Oil!$157:$157</definedName>
    <definedName name="RFFPRMTOT">Oil!$158:$158</definedName>
    <definedName name="RFFPROTOT">Oil!$152:$152</definedName>
    <definedName name="RFFSTCTOT">Oil!$156:$156</definedName>
    <definedName name="RFFSTDTOT">Oil!$222:$222</definedName>
    <definedName name="RFFTIPCHP">Oil!$161:$161</definedName>
    <definedName name="RFFTIPPBQ">Oil!$163:$163</definedName>
    <definedName name="RFFTIPPUB">Oil!$160:$160</definedName>
    <definedName name="RFFTIPPUM">Oil!$162:$162</definedName>
    <definedName name="RFFTIPREF">Oil!$164:$164</definedName>
    <definedName name="RFFTIPTOT">Oil!$159:$159</definedName>
    <definedName name="RFFTOPCEO">Oil!$167:$167</definedName>
    <definedName name="RFFTOPPBQ">Oil!$169:$169</definedName>
    <definedName name="RFFTOPPUB">Oil!$166:$166</definedName>
    <definedName name="RFFTOPPUM">Oil!$168:$168</definedName>
    <definedName name="RFFTOPREF">Oil!$170:$170</definedName>
    <definedName name="RFFTOPTOT">Oil!$165:$165</definedName>
    <definedName name="RFGAFETOT">Oil!$251:$251</definedName>
    <definedName name="RFGBNKTOT">Oil!$230:$230</definedName>
    <definedName name="RFGEXPTOT">Oil!$229:$229</definedName>
    <definedName name="RFGEXTELE">Oil!$247:$247</definedName>
    <definedName name="RFGEXTHEA">Oil!$248:$248</definedName>
    <definedName name="RFGEXTOTH">Oil!$249:$249</definedName>
    <definedName name="RFGEXTTOT">Oil!$246:$246</definedName>
    <definedName name="RFGFNLAFS">Oil!$286:$286</definedName>
    <definedName name="RFGFNLAGR">Oil!$295:$295</definedName>
    <definedName name="RFGFNLATD">Oil!$276:$276</definedName>
    <definedName name="RFGFNLATI">Oil!$277:$277</definedName>
    <definedName name="RFGFNLBMF">Oil!$264:$264</definedName>
    <definedName name="RFGFNLCMF">Oil!$261:$261</definedName>
    <definedName name="RFGFNLCON">Oil!$269:$269</definedName>
    <definedName name="RFGFNLCSR">Oil!$283:$283</definedName>
    <definedName name="RFGFNLEAO">Oil!$266:$266</definedName>
    <definedName name="RFGFNLEDU">Oil!$293:$293</definedName>
    <definedName name="RFGFNLFAB">Oil!$257:$257</definedName>
    <definedName name="RFGFNLFIR">Oil!$288:$288</definedName>
    <definedName name="RFGFNLFIS">Oil!$296:$296</definedName>
    <definedName name="RFGFNLFUT">Oil!$278:$278</definedName>
    <definedName name="RFGFNLIAC">Oil!$287:$287</definedName>
    <definedName name="RFGFNLIND">Oil!$255:$255</definedName>
    <definedName name="RFGFNLLGV">Oil!$272:$272</definedName>
    <definedName name="RFGFNLMAE">Oil!$265:$265</definedName>
    <definedName name="RFGFNLNAV">Oil!$279:$279</definedName>
    <definedName name="RFGFNLNEM">Oil!$256:$256</definedName>
    <definedName name="RFGFNLNOT">Oil!$280:$280</definedName>
    <definedName name="RFGFNLOMN">Oil!$268:$268</definedName>
    <definedName name="RFGFNLONM">Oil!$263:$263</definedName>
    <definedName name="RFGFNLOSS">Oil!$289:$289</definedName>
    <definedName name="RFGFNLPAM">Oil!$292:$292</definedName>
    <definedName name="RFGFNLPPP">Oil!$260:$260</definedName>
    <definedName name="RFGFNLPSR">Oil!$290:$290</definedName>
    <definedName name="RFGFNLRAI">Oil!$275:$275</definedName>
    <definedName name="RFGFNLRES">Oil!$281:$281</definedName>
    <definedName name="RFGFNLRFT">Oil!$271:$271</definedName>
    <definedName name="RFGFNLRPC">Oil!$273:$273</definedName>
    <definedName name="RFGFNLRPP">Oil!$274:$274</definedName>
    <definedName name="RFGFNLRPR">Oil!$262:$262</definedName>
    <definedName name="RFGFNLSER">Oil!$282:$282</definedName>
    <definedName name="RFGFNLSWA">Oil!$294:$294</definedName>
    <definedName name="RFGFNLTAS">Oil!$285:$285</definedName>
    <definedName name="RFGFNLTEM">Oil!$267:$267</definedName>
    <definedName name="RFGFNLTOT">Oil!$254:$254</definedName>
    <definedName name="RFGFNLTRA">Oil!$270:$270</definedName>
    <definedName name="RFGFNLTTP">Oil!$258:$258</definedName>
    <definedName name="RFGFNLWRV">Oil!$284:$284</definedName>
    <definedName name="RFGFNLWSW">Oil!$291:$291</definedName>
    <definedName name="RFGFNLWWP">Oil!$259:$259</definedName>
    <definedName name="RFGIMPTOT">Oil!$228:$228</definedName>
    <definedName name="RFGNONRFF">Oil!$253:$253</definedName>
    <definedName name="RFGNONTOT">Oil!$252:$252</definedName>
    <definedName name="RFGOWNTOT">Oil!$250:$250</definedName>
    <definedName name="RFGPNETOT">Oil!$232:$232</definedName>
    <definedName name="RFGPRMTOT">Oil!$233:$233</definedName>
    <definedName name="RFGPROTOT">Oil!$227:$227</definedName>
    <definedName name="RFGSTCTOT">Oil!$231:$231</definedName>
    <definedName name="RFGSTDTOT">Oil!$297:$297</definedName>
    <definedName name="RFGTIPCHP">Oil!$236:$236</definedName>
    <definedName name="RFGTIPPBQ">Oil!$238:$238</definedName>
    <definedName name="RFGTIPPUB">Oil!$235:$235</definedName>
    <definedName name="RFGTIPPUM">Oil!$237:$237</definedName>
    <definedName name="RFGTIPREF">Oil!$239:$239</definedName>
    <definedName name="RFGTIPTOT">Oil!$234:$234</definedName>
    <definedName name="RFGTOPCEO">Oil!$242:$242</definedName>
    <definedName name="RFGTOPPBQ">Oil!$244:$244</definedName>
    <definedName name="RFGTOPPUB">Oil!$241:$241</definedName>
    <definedName name="RFGTOPPUM">Oil!$243:$243</definedName>
    <definedName name="RFGTOPREF">Oil!$245:$245</definedName>
    <definedName name="RFGTOPTOT">Oil!$240:$240</definedName>
    <definedName name="RFOAFETOT">Oil!$551:$551</definedName>
    <definedName name="RFOBNKTOT">Oil!$530:$530</definedName>
    <definedName name="RFOEXPTOT">Oil!$529:$529</definedName>
    <definedName name="RFOEXTELE">Oil!$547:$547</definedName>
    <definedName name="RFOEXTHEA">Oil!$548:$548</definedName>
    <definedName name="RFOEXTOTH">Oil!$549:$549</definedName>
    <definedName name="RFOEXTTOT">Oil!$546:$546</definedName>
    <definedName name="RFOFNLAFS">Oil!$586:$586</definedName>
    <definedName name="RFOFNLAGR">Oil!$595:$595</definedName>
    <definedName name="RFOFNLATD">Oil!$576:$576</definedName>
    <definedName name="RFOFNLATI">Oil!$577:$577</definedName>
    <definedName name="RFOFNLBMF">Oil!$564:$564</definedName>
    <definedName name="RFOFNLCMF">Oil!$561:$561</definedName>
    <definedName name="RFOFNLCON">Oil!$569:$569</definedName>
    <definedName name="RFOFNLCSR">Oil!$583:$583</definedName>
    <definedName name="RFOFNLEAO">Oil!$566:$566</definedName>
    <definedName name="RFOFNLEDU">Oil!$593:$593</definedName>
    <definedName name="RFOFNLFAB">Oil!$557:$557</definedName>
    <definedName name="RFOFNLFIR">Oil!$588:$588</definedName>
    <definedName name="RFOFNLFIS">Oil!$596:$596</definedName>
    <definedName name="RFOFNLFUT">Oil!$578:$578</definedName>
    <definedName name="RFOFNLIAC">Oil!$587:$587</definedName>
    <definedName name="RFOFNLIND">Oil!$555:$555</definedName>
    <definedName name="RFOFNLLGV">Oil!$572:$572</definedName>
    <definedName name="RFOFNLMAE">Oil!$565:$565</definedName>
    <definedName name="RFOFNLNAV">Oil!$579:$579</definedName>
    <definedName name="RFOFNLNEM">Oil!$556:$556</definedName>
    <definedName name="RFOFNLNOT">Oil!$580:$580</definedName>
    <definedName name="RFOFNLOMN">Oil!$568:$568</definedName>
    <definedName name="RFOFNLONM">Oil!$563:$563</definedName>
    <definedName name="RFOFNLOSS">Oil!$589:$589</definedName>
    <definedName name="RFOFNLPAM">Oil!$592:$592</definedName>
    <definedName name="RFOFNLPPP">Oil!$560:$560</definedName>
    <definedName name="RFOFNLPSR">Oil!$590:$590</definedName>
    <definedName name="RFOFNLRAI">Oil!$575:$575</definedName>
    <definedName name="RFOFNLRES">Oil!$581:$581</definedName>
    <definedName name="RFOFNLRFT">Oil!$571:$571</definedName>
    <definedName name="RFOFNLRPC">Oil!$573:$573</definedName>
    <definedName name="RFOFNLRPP">Oil!$574:$574</definedName>
    <definedName name="RFOFNLRPR">Oil!$562:$562</definedName>
    <definedName name="RFOFNLSER">Oil!$582:$582</definedName>
    <definedName name="RFOFNLSWA">Oil!$594:$594</definedName>
    <definedName name="RFOFNLTAS">Oil!$585:$585</definedName>
    <definedName name="RFOFNLTEM">Oil!$567:$567</definedName>
    <definedName name="RFOFNLTOT">Oil!$554:$554</definedName>
    <definedName name="RFOFNLTRA">Oil!$570:$570</definedName>
    <definedName name="RFOFNLTTP">Oil!$558:$558</definedName>
    <definedName name="RFOFNLWRV">Oil!$584:$584</definedName>
    <definedName name="RFOFNLWSW">Oil!$591:$591</definedName>
    <definedName name="RFOFNLWWP">Oil!$559:$559</definedName>
    <definedName name="RFOIMPTOT">Oil!$528:$528</definedName>
    <definedName name="RFONONRFF">Oil!$553:$553</definedName>
    <definedName name="RFONONTOT">Oil!$552:$552</definedName>
    <definedName name="RFOOWNTOT">Oil!$550:$550</definedName>
    <definedName name="RFOPNETOT">Oil!$532:$532</definedName>
    <definedName name="RFOPRMTOT">Oil!$533:$533</definedName>
    <definedName name="RFOPROTOT">Oil!$527:$527</definedName>
    <definedName name="RFOSTCTOT">Oil!$531:$531</definedName>
    <definedName name="RFOSTDTOT">Oil!$597:$597</definedName>
    <definedName name="RFOTIPCHP">Oil!$536:$536</definedName>
    <definedName name="RFOTIPPBQ">Oil!$538:$538</definedName>
    <definedName name="RFOTIPPUB">Oil!$535:$535</definedName>
    <definedName name="RFOTIPPUM">Oil!$537:$537</definedName>
    <definedName name="RFOTIPREF">Oil!$539:$539</definedName>
    <definedName name="RFOTIPTOT">Oil!$534:$534</definedName>
    <definedName name="RFOTOPCEO">Oil!$542:$542</definedName>
    <definedName name="RFOTOPPBQ">Oil!$544:$544</definedName>
    <definedName name="RFOTOPPUB">Oil!$541:$541</definedName>
    <definedName name="RFOTOPPUM">Oil!$543:$543</definedName>
    <definedName name="RFOTOPREF">Oil!$545:$545</definedName>
    <definedName name="RFOTOPTOT">Oil!$540:$540</definedName>
    <definedName name="RFTFNLELE">#REF!</definedName>
    <definedName name="RPCFNLELE">#REF!</definedName>
    <definedName name="RPPFNLELE">#REF!</definedName>
    <definedName name="RWSAFETOT">Renewables!$326:$326</definedName>
    <definedName name="RWSBNKTOT">Renewables!$305:$305</definedName>
    <definedName name="RWSEXPTOT">Renewables!$304:$304</definedName>
    <definedName name="RWSEXTELE">Renewables!$322:$322</definedName>
    <definedName name="RWSEXTHEA">Renewables!$323:$323</definedName>
    <definedName name="RWSEXTOTH">Renewables!$324:$324</definedName>
    <definedName name="RWSEXTTOT">Renewables!$321:$321</definedName>
    <definedName name="RWSFNLAFS">Renewables!$361:$361</definedName>
    <definedName name="RWSFNLAGR">Renewables!$370:$370</definedName>
    <definedName name="RWSFNLATD">Renewables!$351:$351</definedName>
    <definedName name="RWSFNLATI">Renewables!$352:$352</definedName>
    <definedName name="RWSFNLBMF">Renewables!$339:$339</definedName>
    <definedName name="RWSFNLCMF">Renewables!$336:$336</definedName>
    <definedName name="RWSFNLCON">Renewables!$344:$344</definedName>
    <definedName name="RWSFNLCSR">Renewables!$358:$358</definedName>
    <definedName name="RWSFNLEAO">Renewables!$341:$341</definedName>
    <definedName name="RWSFNLEDU">Renewables!$368:$368</definedName>
    <definedName name="RWSFNLFAB">Renewables!$332:$332</definedName>
    <definedName name="RWSFNLFIR">Renewables!$363:$363</definedName>
    <definedName name="RWSFNLFIS">Renewables!$371:$371</definedName>
    <definedName name="RWSFNLFUT">Renewables!$353:$353</definedName>
    <definedName name="RWSFNLIAC">Renewables!$362:$362</definedName>
    <definedName name="RWSFNLIND">Renewables!$330:$330</definedName>
    <definedName name="RWSFNLLGV">Renewables!$347:$347</definedName>
    <definedName name="RWSFNLMAE">Renewables!$340:$340</definedName>
    <definedName name="RWSFNLNAV">Renewables!$354:$354</definedName>
    <definedName name="RWSFNLNEM">Renewables!$331:$331</definedName>
    <definedName name="RWSFNLNOT">Renewables!$355:$355</definedName>
    <definedName name="RWSFNLOMN">Renewables!$343:$343</definedName>
    <definedName name="RWSFNLONM">Renewables!$338:$338</definedName>
    <definedName name="RWSFNLOSS">Renewables!$364:$364</definedName>
    <definedName name="RWSFNLPAM">Renewables!$367:$367</definedName>
    <definedName name="RWSFNLPPP">Renewables!$335:$335</definedName>
    <definedName name="RWSFNLPSR">Renewables!$365:$365</definedName>
    <definedName name="RWSFNLRAI">Renewables!$350:$350</definedName>
    <definedName name="RWSFNLRES">Renewables!$356:$356</definedName>
    <definedName name="RWSFNLRFT">Renewables!$346:$346</definedName>
    <definedName name="RWSFNLRPC">Renewables!$348:$348</definedName>
    <definedName name="RWSFNLRPP">Renewables!$349:$349</definedName>
    <definedName name="RWSFNLRPR">Renewables!$337:$337</definedName>
    <definedName name="RWSFNLSER">Renewables!$357:$357</definedName>
    <definedName name="RWSFNLSWA">Renewables!$369:$369</definedName>
    <definedName name="RWSFNLTAS">Renewables!$360:$360</definedName>
    <definedName name="RWSFNLTEM">Renewables!$342:$342</definedName>
    <definedName name="RWSFNLTOT">Renewables!$329:$329</definedName>
    <definedName name="RWSFNLTRA">Renewables!$345:$345</definedName>
    <definedName name="RWSFNLTTP">Renewables!$333:$333</definedName>
    <definedName name="RWSFNLWRV">Renewables!$359:$359</definedName>
    <definedName name="RWSFNLWSW">Renewables!$366:$366</definedName>
    <definedName name="RWSFNLWWP">Renewables!$334:$334</definedName>
    <definedName name="RWSIMPTOT">Renewables!$303:$303</definedName>
    <definedName name="RWSNONRFF">Renewables!$328:$328</definedName>
    <definedName name="RWSNONTOT">Renewables!$327:$327</definedName>
    <definedName name="RWSOWNTOT">Renewables!$325:$325</definedName>
    <definedName name="RWSPNETOT">Renewables!$307:$307</definedName>
    <definedName name="RWSPRMTOT">Renewables!$308:$308</definedName>
    <definedName name="RWSPROTOT">Renewables!$302:$302</definedName>
    <definedName name="RWSSTCTOT">Renewables!$306:$306</definedName>
    <definedName name="RWSSTDTOT">Renewables!$372:$372</definedName>
    <definedName name="RWSTIPCHP">Renewables!$311:$311</definedName>
    <definedName name="RWSTIPPBQ">Renewables!$313:$313</definedName>
    <definedName name="RWSTIPPUB">Renewables!$310:$310</definedName>
    <definedName name="RWSTIPPUM">Renewables!$312:$312</definedName>
    <definedName name="RWSTIPREF">Renewables!$314:$314</definedName>
    <definedName name="RWSTIPTOT">Renewables!$309:$309</definedName>
    <definedName name="RWSTOPCEO">Renewables!$317:$317</definedName>
    <definedName name="RWSTOPPBQ">Renewables!$319:$319</definedName>
    <definedName name="RWSTOPPUB">Renewables!$316:$316</definedName>
    <definedName name="RWSTOPPUM">Renewables!$318:$318</definedName>
    <definedName name="RWSTOPREF">Renewables!$320:$320</definedName>
    <definedName name="RWSTOPTOT">Renewables!$315:$315</definedName>
    <definedName name="SERFNLCOL">#REF!</definedName>
    <definedName name="SERFNLELE">#REF!</definedName>
    <definedName name="SERFNLGAS">#REF!</definedName>
    <definedName name="SERFNLNRW">#REF!</definedName>
    <definedName name="SERFNLOIL">#REF!</definedName>
    <definedName name="SERFNLPEA">#REF!</definedName>
    <definedName name="SERFNLREN">#REF!</definedName>
    <definedName name="SERFNLTOT">#REF!</definedName>
    <definedName name="SERPRMCOL">#REF!</definedName>
    <definedName name="SERPRMELE">#REF!</definedName>
    <definedName name="SERPRMGAS">#REF!</definedName>
    <definedName name="SERPRMNRW">#REF!</definedName>
    <definedName name="SERPRMOIL">#REF!</definedName>
    <definedName name="SERPRMPEA">#REF!</definedName>
    <definedName name="SERPRMREN">#REF!</definedName>
    <definedName name="SERPRMTOT">#REF!</definedName>
    <definedName name="SOLAFETOT">Renewables!$776:$776</definedName>
    <definedName name="SOLBNKTOT">Renewables!$755:$755</definedName>
    <definedName name="SOLEXPTOT">Renewables!$754:$754</definedName>
    <definedName name="SOLEXTELE">Renewables!$772:$772</definedName>
    <definedName name="SOLEXTHEA">Renewables!$773:$773</definedName>
    <definedName name="SOLEXTOTH">Renewables!$774:$774</definedName>
    <definedName name="SOLEXTTOT">Renewables!$771:$771</definedName>
    <definedName name="SOLFNLAFS">Renewables!$811:$811</definedName>
    <definedName name="SOLFNLAGR">Renewables!$820:$820</definedName>
    <definedName name="SOLFNLATD">Renewables!$801:$801</definedName>
    <definedName name="SOLFNLATI">Renewables!$802:$802</definedName>
    <definedName name="SOLFNLBMF">Renewables!$789:$789</definedName>
    <definedName name="SOLFNLCMF">Renewables!$786:$786</definedName>
    <definedName name="SOLFNLCON">Renewables!$794:$794</definedName>
    <definedName name="SOLFNLCSR">Renewables!$808:$808</definedName>
    <definedName name="SOLFNLEAO">Renewables!$791:$791</definedName>
    <definedName name="SOLFNLEDU">Renewables!$818:$818</definedName>
    <definedName name="SOLFNLFAB">Renewables!$782:$782</definedName>
    <definedName name="SOLFNLFIR">Renewables!$813:$813</definedName>
    <definedName name="SOLFNLFIS">Renewables!$821:$821</definedName>
    <definedName name="SOLFNLFUT">Renewables!$803:$803</definedName>
    <definedName name="SOLFNLIAC">Renewables!$812:$812</definedName>
    <definedName name="SOLFNLIND">Renewables!$780:$780</definedName>
    <definedName name="SOLFNLLGV">Renewables!$797:$797</definedName>
    <definedName name="SOLFNLMAE">Renewables!$790:$790</definedName>
    <definedName name="SOLFNLNAV">Renewables!$804:$804</definedName>
    <definedName name="SOLFNLNEM">Renewables!$781:$781</definedName>
    <definedName name="SOLFNLNOT">Renewables!$805:$805</definedName>
    <definedName name="SOLFNLOMN">Renewables!$793:$793</definedName>
    <definedName name="SOLFNLONM">Renewables!$788:$788</definedName>
    <definedName name="SOLFNLOSS">Renewables!$814:$814</definedName>
    <definedName name="SOLFNLPAM">Renewables!$817:$817</definedName>
    <definedName name="SOLFNLPPP">Renewables!$785:$785</definedName>
    <definedName name="SOLFNLPSR">Renewables!$815:$815</definedName>
    <definedName name="SOLFNLRAI">Renewables!$800:$800</definedName>
    <definedName name="SOLFNLRES">Renewables!$806:$806</definedName>
    <definedName name="SOLFNLRFT">Renewables!$796:$796</definedName>
    <definedName name="SOLFNLRPC">Renewables!$798:$798</definedName>
    <definedName name="SOLFNLRPP">Renewables!$799:$799</definedName>
    <definedName name="SOLFNLRPR">Renewables!$787:$787</definedName>
    <definedName name="SOLFNLSER">Renewables!$807:$807</definedName>
    <definedName name="SOLFNLSWA">Renewables!$819:$819</definedName>
    <definedName name="SOLFNLTAS">Renewables!$810:$810</definedName>
    <definedName name="SOLFNLTEM">Renewables!$792:$792</definedName>
    <definedName name="SOLFNLTOT">Renewables!$779:$779</definedName>
    <definedName name="SOLFNLTRA">Renewables!$795:$795</definedName>
    <definedName name="SOLFNLTTP">Renewables!$783:$783</definedName>
    <definedName name="SOLFNLWRV">Renewables!$809:$809</definedName>
    <definedName name="SOLFNLWSW">Renewables!$816:$816</definedName>
    <definedName name="SOLFNLWWP">Renewables!$784:$784</definedName>
    <definedName name="SOLIMPTOT">Renewables!$753:$753</definedName>
    <definedName name="SOLNONRFF">Renewables!$778:$778</definedName>
    <definedName name="SOLNONTOT">Renewables!$777:$777</definedName>
    <definedName name="SOLOWNTOT">Renewables!$775:$775</definedName>
    <definedName name="SOLPNETOT">Renewables!$757:$757</definedName>
    <definedName name="SOLPRMTOT">Renewables!$758:$758</definedName>
    <definedName name="SOLPROTOT">Renewables!$752:$752</definedName>
    <definedName name="SOLSTCTOT">Renewables!$756:$756</definedName>
    <definedName name="SOLSTDTOT">Renewables!$822:$822</definedName>
    <definedName name="SOLTIPCHP">Renewables!$761:$761</definedName>
    <definedName name="SOLTIPPBQ">Renewables!$763:$763</definedName>
    <definedName name="SOLTIPPUB">Renewables!$760:$760</definedName>
    <definedName name="SOLTIPPUM">Renewables!$762:$762</definedName>
    <definedName name="SOLTIPREF">Renewables!$764:$764</definedName>
    <definedName name="SOLTIPTOT">Renewables!$759:$759</definedName>
    <definedName name="SOLTOPCEO">Renewables!$767:$767</definedName>
    <definedName name="SOLTOPPBQ">Renewables!$769:$769</definedName>
    <definedName name="SOLTOPPUB">Renewables!$766:$766</definedName>
    <definedName name="SOLTOPPUM">Renewables!$768:$768</definedName>
    <definedName name="SOLTOPREF">Renewables!$770:$770</definedName>
    <definedName name="SOLTOPTOT">Renewables!$765:$765</definedName>
    <definedName name="SPEAFETOT">Peat!$176:$176</definedName>
    <definedName name="SPEBNKTOT">Peat!$155:$155</definedName>
    <definedName name="SPEEXPTOT">Peat!$154:$154</definedName>
    <definedName name="SPEEXTELE">Peat!$172:$172</definedName>
    <definedName name="SPEEXTHEA">Peat!$173:$173</definedName>
    <definedName name="SPEEXTOTH">Peat!$174:$174</definedName>
    <definedName name="SPEEXTTOT">Peat!$171:$171</definedName>
    <definedName name="SPEFNLAFS">Peat!$211:$211</definedName>
    <definedName name="SPEFNLAGR">Peat!$220:$220</definedName>
    <definedName name="SPEFNLATD">Peat!$201:$201</definedName>
    <definedName name="SPEFNLATI">Peat!$202:$202</definedName>
    <definedName name="SPEFNLBMF">Peat!$189:$189</definedName>
    <definedName name="SPEFNLCMF">Peat!$186:$186</definedName>
    <definedName name="SPEFNLCON">Peat!$194:$194</definedName>
    <definedName name="SPEFNLCSR">Peat!$208:$208</definedName>
    <definedName name="SPEFNLEAO">Peat!$191:$191</definedName>
    <definedName name="SPEFNLEDU">Peat!$218:$218</definedName>
    <definedName name="SPEFNLFAB">Peat!$182:$182</definedName>
    <definedName name="SPEFNLFIR">Peat!$213:$213</definedName>
    <definedName name="SPEFNLFIS">Peat!$221:$221</definedName>
    <definedName name="SPEFNLFUT">Peat!$203:$203</definedName>
    <definedName name="SPEFNLIAC">Peat!$212:$212</definedName>
    <definedName name="SPEFNLIND">Peat!$180:$180</definedName>
    <definedName name="SPEFNLLGV">Peat!$197:$197</definedName>
    <definedName name="SPEFNLMAE">Peat!$190:$190</definedName>
    <definedName name="SPEFNLNAV">Peat!$204:$204</definedName>
    <definedName name="SPEFNLNEM">Peat!$181:$181</definedName>
    <definedName name="SPEFNLNOT">Peat!$205:$205</definedName>
    <definedName name="SPEFNLOMN">Peat!$193:$193</definedName>
    <definedName name="SPEFNLONM">Peat!$188:$188</definedName>
    <definedName name="SPEFNLOSS">Peat!$214:$214</definedName>
    <definedName name="SPEFNLPAM">Peat!$217:$217</definedName>
    <definedName name="SPEFNLPPP">Peat!$185:$185</definedName>
    <definedName name="SPEFNLPSR">Peat!$215:$215</definedName>
    <definedName name="SPEFNLRAI">Peat!$200:$200</definedName>
    <definedName name="SPEFNLRES">Peat!$206:$206</definedName>
    <definedName name="SPEFNLRFT">Peat!$196:$196</definedName>
    <definedName name="SPEFNLRPC">Peat!$198:$198</definedName>
    <definedName name="SPEFNLRPP">Peat!$199:$199</definedName>
    <definedName name="SPEFNLRPR">Peat!$187:$187</definedName>
    <definedName name="SPEFNLSER">Peat!$207:$207</definedName>
    <definedName name="SPEFNLSWA">Peat!$219:$219</definedName>
    <definedName name="SPEFNLTAS">Peat!$210:$210</definedName>
    <definedName name="SPEFNLTEM">Peat!$192:$192</definedName>
    <definedName name="SPEFNLTOT">Peat!$179:$179</definedName>
    <definedName name="SPEFNLTRA">Peat!$195:$195</definedName>
    <definedName name="SPEFNLTTP">Peat!$183:$183</definedName>
    <definedName name="SPEFNLWRV">Peat!$209:$209</definedName>
    <definedName name="SPEFNLWSW">Peat!$216:$216</definedName>
    <definedName name="SPEFNLWWP">Peat!$184:$184</definedName>
    <definedName name="SPEIMPTOT">Peat!$153:$153</definedName>
    <definedName name="SPENONRFF">Peat!$178:$178</definedName>
    <definedName name="SPENONTOT">Peat!$177:$177</definedName>
    <definedName name="SPEOWNTOT">Peat!$175:$175</definedName>
    <definedName name="SPEPNETOT">Peat!$157:$157</definedName>
    <definedName name="SPEPRMTOT">Peat!$158:$158</definedName>
    <definedName name="SPEPROTOT">Peat!$152:$152</definedName>
    <definedName name="SPESTCTOT">Peat!$156:$156</definedName>
    <definedName name="SPESTDTOT">Peat!$222:$222</definedName>
    <definedName name="SPETIPCHP">Peat!$161:$161</definedName>
    <definedName name="SPETIPPBQ">Peat!$163:$163</definedName>
    <definedName name="SPETIPPUB">Peat!$160:$160</definedName>
    <definedName name="SPETIPPUM">Peat!$162:$162</definedName>
    <definedName name="SPETIPREF">Peat!$164:$164</definedName>
    <definedName name="SPETIPTOT">Peat!$159:$159</definedName>
    <definedName name="SPETOPCEO">Peat!$167:$167</definedName>
    <definedName name="SPETOPPBQ">Peat!$169:$169</definedName>
    <definedName name="SPETOPPUB">Peat!$166:$166</definedName>
    <definedName name="SPETOPPUM">Peat!$168:$168</definedName>
    <definedName name="SPETOPREF">Peat!$170:$170</definedName>
    <definedName name="SPETOPTOT">Peat!$165:$165</definedName>
    <definedName name="SPVAFETOT">Renewables!$701:$701</definedName>
    <definedName name="SPVBNKTOT">Renewables!$680:$680</definedName>
    <definedName name="SPVEXPTOT">Renewables!$679:$679</definedName>
    <definedName name="SPVEXTELE">Renewables!$697:$697</definedName>
    <definedName name="SPVEXTHEA">Renewables!$698:$698</definedName>
    <definedName name="SPVEXTOTH">Renewables!$699:$699</definedName>
    <definedName name="SPVEXTTOT">Renewables!$696:$696</definedName>
    <definedName name="SPVFNLAFS">Renewables!$736:$736</definedName>
    <definedName name="SPVFNLAGR">Renewables!$745:$745</definedName>
    <definedName name="SPVFNLATD">Renewables!$726:$726</definedName>
    <definedName name="SPVFNLATI">Renewables!$727:$727</definedName>
    <definedName name="SPVFNLBMF">Renewables!$714:$714</definedName>
    <definedName name="SPVFNLCMF">Renewables!$711:$711</definedName>
    <definedName name="SPVFNLCON">Renewables!$719:$719</definedName>
    <definedName name="SPVFNLCSR">Renewables!$733:$733</definedName>
    <definedName name="SPVFNLEAO">Renewables!$716:$716</definedName>
    <definedName name="SPVFNLEDU">Renewables!$743:$743</definedName>
    <definedName name="SPVFNLFAB">Renewables!$707:$707</definedName>
    <definedName name="SPVFNLFIR">Renewables!$738:$738</definedName>
    <definedName name="SPVFNLFIS">Renewables!$746:$746</definedName>
    <definedName name="SPVFNLFUT">Renewables!$728:$728</definedName>
    <definedName name="SPVFNLIAC">Renewables!$737:$737</definedName>
    <definedName name="SPVFNLIND">Renewables!$705:$705</definedName>
    <definedName name="SPVFNLLGV">Renewables!$722:$722</definedName>
    <definedName name="SPVFNLMAE">Renewables!$715:$715</definedName>
    <definedName name="SPVFNLNAV">Renewables!$729:$729</definedName>
    <definedName name="SPVFNLNEM">Renewables!$706:$706</definedName>
    <definedName name="SPVFNLNOT">Renewables!$730:$730</definedName>
    <definedName name="SPVFNLOMN">Renewables!$718:$718</definedName>
    <definedName name="SPVFNLONM">Renewables!$713:$713</definedName>
    <definedName name="SPVFNLOSS">Renewables!$739:$739</definedName>
    <definedName name="SPVFNLPAM">Renewables!$742:$742</definedName>
    <definedName name="SPVFNLPPP">Renewables!$710:$710</definedName>
    <definedName name="SPVFNLPSR">Renewables!$740:$740</definedName>
    <definedName name="SPVFNLRAI">Renewables!$725:$725</definedName>
    <definedName name="SPVFNLRES">Renewables!$731:$731</definedName>
    <definedName name="SPVFNLRFT">Renewables!$721:$721</definedName>
    <definedName name="SPVFNLRPC">Renewables!$723:$723</definedName>
    <definedName name="SPVFNLRPP">Renewables!$724:$724</definedName>
    <definedName name="SPVFNLRPR">Renewables!$712:$712</definedName>
    <definedName name="SPVFNLSER">Renewables!$732:$732</definedName>
    <definedName name="SPVFNLSWA">Renewables!$744:$744</definedName>
    <definedName name="SPVFNLTAS">Renewables!$735:$735</definedName>
    <definedName name="SPVFNLTEM">Renewables!$717:$717</definedName>
    <definedName name="SPVFNLTOT">Renewables!$704:$704</definedName>
    <definedName name="SPVFNLTRA">Renewables!$720:$720</definedName>
    <definedName name="SPVFNLTTP">Renewables!$708:$708</definedName>
    <definedName name="SPVFNLWRV">Renewables!$734:$734</definedName>
    <definedName name="SPVFNLWSW">Renewables!$741:$741</definedName>
    <definedName name="SPVFNLWWP">Renewables!$709:$709</definedName>
    <definedName name="SPVIMPTOT">Renewables!$678:$678</definedName>
    <definedName name="SPVNONRFF">Renewables!$703:$703</definedName>
    <definedName name="SPVNONTOT">Renewables!$702:$702</definedName>
    <definedName name="SPVOWNTOT">Renewables!$700:$700</definedName>
    <definedName name="SPVPNETOT">Renewables!$682:$682</definedName>
    <definedName name="SPVPRMTOT">Renewables!$683:$683</definedName>
    <definedName name="SPVPROTOT">Renewables!$677:$677</definedName>
    <definedName name="SPVSTCTOT">Renewables!$681:$681</definedName>
    <definedName name="SPVSTDTOT">Renewables!$747:$747</definedName>
    <definedName name="SPVTIPCHP">Renewables!$686:$686</definedName>
    <definedName name="SPVTIPPBQ">Renewables!$688:$688</definedName>
    <definedName name="SPVTIPPUB">Renewables!$685:$685</definedName>
    <definedName name="SPVTIPPUM">Renewables!$687:$687</definedName>
    <definedName name="SPVTIPREF">Renewables!$689:$689</definedName>
    <definedName name="SPVTIPTOT">Renewables!$684:$684</definedName>
    <definedName name="SPVTOPCEO">Renewables!$692:$692</definedName>
    <definedName name="SPVTOPCHP">Renewables!$692:$692</definedName>
    <definedName name="SPVTOPPBQ">Renewables!$694:$694</definedName>
    <definedName name="SPVTOPPUB">Renewables!$691:$691</definedName>
    <definedName name="SPVTOPPUM">Renewables!$693:$693</definedName>
    <definedName name="SPVTOPREF">Renewables!$695:$695</definedName>
    <definedName name="SPVTOPTOT">Renewables!$690:$690</definedName>
    <definedName name="TIPELEBGM">#REF!</definedName>
    <definedName name="TIPELEBOM">#REF!</definedName>
    <definedName name="TIPELECOL">#REF!</definedName>
    <definedName name="TIPELEELE">#REF!</definedName>
    <definedName name="TIPELEGAS">#REF!</definedName>
    <definedName name="TIPELEHYD">#REF!</definedName>
    <definedName name="TIPELELFG">#REF!</definedName>
    <definedName name="TIPELENRW">#REF!</definedName>
    <definedName name="TIPELEOIL">#REF!</definedName>
    <definedName name="TIPELEPEA">#REF!</definedName>
    <definedName name="TIPELEREN">#REF!</definedName>
    <definedName name="TIPELERWS">#REF!</definedName>
    <definedName name="TIPELESPV">#REF!</definedName>
    <definedName name="TIPELETOT">#REF!</definedName>
    <definedName name="TIPELEWIN">#REF!</definedName>
    <definedName name="TIPPUBCOL">#REF!</definedName>
    <definedName name="TIPPUBGAS">#REF!</definedName>
    <definedName name="TIPPUBNRW">#REF!</definedName>
    <definedName name="TIPPUBOIL">#REF!</definedName>
    <definedName name="TIPPUBPEA">#REF!</definedName>
    <definedName name="TOTAFETOT">Total!$26:$26</definedName>
    <definedName name="TOTBNKTOT">Total!$5:$5</definedName>
    <definedName name="TOTEXPTOT">Total!$4:$4</definedName>
    <definedName name="TOTEXTELE">Total!$22:$22</definedName>
    <definedName name="TOTEXTHEA">Total!$23:$23</definedName>
    <definedName name="TOTEXTOTH">Total!$24:$24</definedName>
    <definedName name="TOTEXTTOT">Total!$21:$21</definedName>
    <definedName name="TOTFNLAFS">Total!$61:$61</definedName>
    <definedName name="TOTFNLAGR">Total!$70:$70</definedName>
    <definedName name="TOTFNLATD">Total!$51:$51</definedName>
    <definedName name="TOTFNLATI">Total!$52:$52</definedName>
    <definedName name="TOTFNLBMF">Total!$39:$39</definedName>
    <definedName name="TOTFNLCMF">Total!$36:$36</definedName>
    <definedName name="TOTFNLCON">Total!$44:$44</definedName>
    <definedName name="TOTFNLCSR">Total!$58:$58</definedName>
    <definedName name="TOTFNLEAO">Total!$41:$41</definedName>
    <definedName name="TOTFNLEDU">Total!$68:$68</definedName>
    <definedName name="TOTFNLELE">#REF!</definedName>
    <definedName name="TOTFNLFAB">Total!$32:$32</definedName>
    <definedName name="TOTFNLFIR">Total!$63:$63</definedName>
    <definedName name="TOTFNLFIS">Total!$71:$71</definedName>
    <definedName name="TOTFNLFUT">Total!$53:$53</definedName>
    <definedName name="TOTFNLIAC">Total!$62:$62</definedName>
    <definedName name="TOTFNLIND">Total!$30:$30</definedName>
    <definedName name="TOTFNLLGV">Total!$47:$47</definedName>
    <definedName name="TOTFNLMAE">Total!$40:$40</definedName>
    <definedName name="TOTFNLNAV">Total!$54:$54</definedName>
    <definedName name="TOTFNLNEM">Total!$31:$31</definedName>
    <definedName name="TOTFNLNOT">Total!$55:$55</definedName>
    <definedName name="TOTFNLOMN">Total!$43:$43</definedName>
    <definedName name="TOTFNLONM">Total!$38:$38</definedName>
    <definedName name="TOTFNLOSS">Total!$64:$64</definedName>
    <definedName name="TOTFNLPAM">Total!$67:$67</definedName>
    <definedName name="TOTFNLPPP">Total!$35:$35</definedName>
    <definedName name="TOTFNLPSR">Total!$65:$65</definedName>
    <definedName name="TOTFNLRAI">Total!$50:$50</definedName>
    <definedName name="TOTFNLRES">Total!$56:$56</definedName>
    <definedName name="TOTFNLRFT">Total!$46:$46</definedName>
    <definedName name="TOTFNLRPC">Total!$48:$48</definedName>
    <definedName name="TOTFNLRPP">Total!$49:$49</definedName>
    <definedName name="TOTFNLRPR">Total!$37:$37</definedName>
    <definedName name="TOTFNLSER">Total!$57:$57</definedName>
    <definedName name="TOTFNLSWA">Total!$69:$69</definedName>
    <definedName name="TOTFNLTAS">Total!$60:$60</definedName>
    <definedName name="TOTFNLTEM">Total!$42:$42</definedName>
    <definedName name="TOTFNLTOT">#REF!</definedName>
    <definedName name="TOTFNLTRA">Total!$45:$45</definedName>
    <definedName name="TOTFNLTTP">Total!$33:$33</definedName>
    <definedName name="TOTFNLWRV">Total!$59:$59</definedName>
    <definedName name="TOTFNLWSW">Total!$66:$66</definedName>
    <definedName name="TOTFNLWWP">Total!$34:$34</definedName>
    <definedName name="TOTIMPTOT">Total!$3:$3</definedName>
    <definedName name="TOTNONRFF">Total!$28:$28</definedName>
    <definedName name="TOTNONTOT">Total!$27:$27</definedName>
    <definedName name="TOTOWNTOT">Total!$25:$25</definedName>
    <definedName name="TOTPNETOT">Total!$7:$7</definedName>
    <definedName name="TOTPRMTOT">Total!$8:$8</definedName>
    <definedName name="TOTPROTOT">Total!$2:$2</definedName>
    <definedName name="TOTSTCTOT">Total!$6:$6</definedName>
    <definedName name="TOTSTDTOT">Total!$72:$72</definedName>
    <definedName name="TOTTIPCHP">Total!$11:$11</definedName>
    <definedName name="TOTTIPPBQ">Total!$13:$13</definedName>
    <definedName name="TOTTIPPUB">Total!$10:$10</definedName>
    <definedName name="TOTTIPPUM">Total!$12:$12</definedName>
    <definedName name="TOTTIPREF">Total!$14:$14</definedName>
    <definedName name="TOTTIPTOT">Total!$9:$9</definedName>
    <definedName name="TOTTOPCEO">Total!$17:$17</definedName>
    <definedName name="TOTTOPPBQ">Total!$19:$19</definedName>
    <definedName name="TOTTOPPUB">Total!$16:$16</definedName>
    <definedName name="TOTTOPPUM">Total!$18:$18</definedName>
    <definedName name="TOTTOPREF">Total!$20:$20</definedName>
    <definedName name="TOTTOPTOT">Total!$15:$15</definedName>
    <definedName name="TRAFNLBGS">#REF!</definedName>
    <definedName name="TRAFNLBID">#REF!</definedName>
    <definedName name="TRAFNLBLQ">#REF!</definedName>
    <definedName name="TRAFNLCOL">#REF!</definedName>
    <definedName name="TRAFNLELE">#REF!</definedName>
    <definedName name="TRAFNLGAS">#REF!</definedName>
    <definedName name="TRAFNLGDD">#REF!</definedName>
    <definedName name="TRAFNLKJF">#REF!</definedName>
    <definedName name="TRAFNLLPG">#REF!</definedName>
    <definedName name="TRAFNLMTG">#REF!</definedName>
    <definedName name="TRAFNLNRW">#REF!</definedName>
    <definedName name="TRAFNLOIL">#REF!</definedName>
    <definedName name="TRAFNLPEA">#REF!</definedName>
    <definedName name="TRAFNLREN">#REF!</definedName>
    <definedName name="TRAFNLRFO">#REF!</definedName>
    <definedName name="TRAFNLTOT">#REF!</definedName>
    <definedName name="TRAPRMCOL">#REF!</definedName>
    <definedName name="TRAPRMELE">#REF!</definedName>
    <definedName name="TRAPRMGAS">#REF!</definedName>
    <definedName name="TRAPRMNRW">#REF!</definedName>
    <definedName name="TRAPRMOIL">#REF!</definedName>
    <definedName name="TRAPRMPEA">#REF!</definedName>
    <definedName name="TRAPRMREN">#REF!</definedName>
    <definedName name="TRAPRMTOT">#REF!</definedName>
    <definedName name="WINAFETOT">Renewables!$176:$176</definedName>
    <definedName name="WINBNKTOT">Renewables!$155:$155</definedName>
    <definedName name="WINEXPTOT">Renewables!$154:$154</definedName>
    <definedName name="WINEXTELE">Renewables!$172:$172</definedName>
    <definedName name="WINEXTHEA">Renewables!$173:$173</definedName>
    <definedName name="WINEXTOTH">Renewables!$174:$174</definedName>
    <definedName name="WINEXTTOT">Renewables!$171:$171</definedName>
    <definedName name="WINFNLAFS">Renewables!$211:$211</definedName>
    <definedName name="WINFNLAGR">Renewables!$220:$220</definedName>
    <definedName name="WINFNLATD">Renewables!$201:$201</definedName>
    <definedName name="WINFNLATI">Renewables!$202:$202</definedName>
    <definedName name="WINFNLBMF">Renewables!$189:$189</definedName>
    <definedName name="WINFNLCMF">Renewables!$186:$186</definedName>
    <definedName name="WINFNLCON">Renewables!$194:$194</definedName>
    <definedName name="WINFNLCSR">Renewables!$208:$208</definedName>
    <definedName name="WINFNLEAO">Renewables!$191:$191</definedName>
    <definedName name="WINFNLEDU">Renewables!$218:$218</definedName>
    <definedName name="WINFNLFAB">Renewables!$182:$182</definedName>
    <definedName name="WINFNLFIR">Renewables!$213:$213</definedName>
    <definedName name="WINFNLFIS">Renewables!$221:$221</definedName>
    <definedName name="WINFNLFUT">Renewables!$203:$203</definedName>
    <definedName name="WINFNLIAC">Renewables!$212:$212</definedName>
    <definedName name="WINFNLIND">Renewables!$180:$180</definedName>
    <definedName name="WINFNLLGV">Renewables!$197:$197</definedName>
    <definedName name="WINFNLMAE">Renewables!$190:$190</definedName>
    <definedName name="WINFNLNAV">Renewables!$204:$204</definedName>
    <definedName name="WINFNLNEM">Renewables!$181:$181</definedName>
    <definedName name="WINFNLNOT">Renewables!$205:$205</definedName>
    <definedName name="WINFNLOMN">Renewables!$193:$193</definedName>
    <definedName name="WINFNLONM">Renewables!$188:$188</definedName>
    <definedName name="WINFNLOSS">Renewables!$214:$214</definedName>
    <definedName name="WINFNLPAM">Renewables!$217:$217</definedName>
    <definedName name="WINFNLPPP">Renewables!$185:$185</definedName>
    <definedName name="WINFNLPSR">Renewables!$215:$215</definedName>
    <definedName name="WINFNLRAI">Renewables!$200:$200</definedName>
    <definedName name="WINFNLRES">Renewables!$206:$206</definedName>
    <definedName name="WINFNLRFT">Renewables!$196:$196</definedName>
    <definedName name="WINFNLRPC">Renewables!$198:$198</definedName>
    <definedName name="WINFNLRPP">Renewables!$199:$199</definedName>
    <definedName name="WINFNLRPR">Renewables!$187:$187</definedName>
    <definedName name="WINFNLSER">Renewables!$207:$207</definedName>
    <definedName name="WINFNLSWA">Renewables!$219:$219</definedName>
    <definedName name="WINFNLTAS">Renewables!$210:$210</definedName>
    <definedName name="WINFNLTEM">Renewables!$192:$192</definedName>
    <definedName name="WINFNLTOT">Renewables!$179:$179</definedName>
    <definedName name="WINFNLTRA">Renewables!$195:$195</definedName>
    <definedName name="WINFNLTTP">Renewables!$183:$183</definedName>
    <definedName name="WINFNLWRV">Renewables!$209:$209</definedName>
    <definedName name="WINFNLWSW">Renewables!$216:$216</definedName>
    <definedName name="WINFNLWWP">Renewables!$184:$184</definedName>
    <definedName name="WINIMPTOT">Renewables!$153:$153</definedName>
    <definedName name="WINNONRFF">Renewables!$178:$178</definedName>
    <definedName name="WINNONTOT">Renewables!$177:$177</definedName>
    <definedName name="WINOWNTOT">Renewables!$175:$175</definedName>
    <definedName name="WINPNETOT">Renewables!$157:$157</definedName>
    <definedName name="WINPRMTOT">Renewables!$158:$158</definedName>
    <definedName name="WINPROTOT">Renewables!$152:$152</definedName>
    <definedName name="WINSTCTOT">Renewables!$156:$156</definedName>
    <definedName name="WINSTDTOT">Renewables!$222:$222</definedName>
    <definedName name="WINTIPCHP">Renewables!$161:$161</definedName>
    <definedName name="WINTIPPBQ">Renewables!$163:$163</definedName>
    <definedName name="WINTIPPUB">Renewables!$160:$160</definedName>
    <definedName name="WINTIPPUM">Renewables!$162:$162</definedName>
    <definedName name="WINTIPREF">Renewables!$164:$164</definedName>
    <definedName name="WINTIPTOT">Renewables!$159:$159</definedName>
    <definedName name="WINTOPCEO">Renewables!$167:$167</definedName>
    <definedName name="WINTOPPBQ">Renewables!$169:$169</definedName>
    <definedName name="WINTOPPUB">Renewables!$166:$166</definedName>
    <definedName name="WINTOPPUM">Renewables!$168:$168</definedName>
    <definedName name="WINTOPREF">Renewables!$170:$170</definedName>
    <definedName name="WINTOPTOT">Renewables!$165:$165</definedName>
    <definedName name="WSPAFETOT">Oil!$1001:$1001</definedName>
    <definedName name="WSPBNKTOT">Oil!$980:$980</definedName>
    <definedName name="WSPEXPTOT">Oil!$979:$979</definedName>
    <definedName name="WSPEXTELE">Oil!$997:$997</definedName>
    <definedName name="WSPEXTHEA">Oil!$998:$998</definedName>
    <definedName name="WSPEXTOTH">Oil!$999:$999</definedName>
    <definedName name="WSPEXTTOT">Oil!$996:$996</definedName>
    <definedName name="WSPFNLAFS">Oil!$1036:$1036</definedName>
    <definedName name="WSPFNLAGR">Oil!$1045:$1045</definedName>
    <definedName name="WSPFNLATD">Oil!$1026:$1026</definedName>
    <definedName name="WSPFNLATI">Oil!$1027:$1027</definedName>
    <definedName name="WSPFNLBMF">Oil!$1014:$1014</definedName>
    <definedName name="WSPFNLCMF">Oil!$1011:$1011</definedName>
    <definedName name="WSPFNLCON">Oil!$1019:$1019</definedName>
    <definedName name="WSPFNLCSR">Oil!$1033:$1033</definedName>
    <definedName name="WSPFNLEAO">Oil!$1016:$1016</definedName>
    <definedName name="WSPFNLEDU">Oil!$1043:$1043</definedName>
    <definedName name="WSPFNLFAB">Oil!$1007:$1007</definedName>
    <definedName name="WSPFNLFIR">Oil!$1038:$1038</definedName>
    <definedName name="WSPFNLFIS">Oil!$1046:$1046</definedName>
    <definedName name="WSPFNLFUT">Oil!$1028:$1028</definedName>
    <definedName name="WSPFNLIAC">Oil!$1037:$1037</definedName>
    <definedName name="WSPFNLIND">Oil!$1005:$1005</definedName>
    <definedName name="WSPFNLLGV">Oil!$1022:$1022</definedName>
    <definedName name="WSPFNLMAE">Oil!$1015:$1015</definedName>
    <definedName name="WSPFNLNAV">Oil!$1029:$1029</definedName>
    <definedName name="WSPFNLNEM">Oil!$1006:$1006</definedName>
    <definedName name="WSPFNLNOT">Oil!$1030:$1030</definedName>
    <definedName name="WSPFNLOMN">Oil!$1018:$1018</definedName>
    <definedName name="WSPFNLONM">Oil!$1013:$1013</definedName>
    <definedName name="WSPFNLOSS">Oil!$1039:$1039</definedName>
    <definedName name="WSPFNLPAM">Oil!$1042:$1042</definedName>
    <definedName name="WSPFNLPPP">Oil!$1010:$1010</definedName>
    <definedName name="WSPFNLPSR">Oil!$1040:$1040</definedName>
    <definedName name="WSPFNLRAI">Oil!$1025:$1025</definedName>
    <definedName name="WSPFNLRES">Oil!$1031:$1031</definedName>
    <definedName name="WSPFNLRFT">Oil!$1021:$1021</definedName>
    <definedName name="WSPFNLRPC">Oil!$1023:$1023</definedName>
    <definedName name="WSPFNLRPP">Oil!$1024:$1024</definedName>
    <definedName name="WSPFNLRPR">Oil!$1012:$1012</definedName>
    <definedName name="WSPFNLSER">Oil!$1032:$1032</definedName>
    <definedName name="WSPFNLSWA">Oil!$1044:$1044</definedName>
    <definedName name="WSPFNLTAS">Oil!$1035:$1035</definedName>
    <definedName name="WSPFNLTEM">Oil!$1017:$1017</definedName>
    <definedName name="WSPFNLTOT">Oil!$1004:$1004</definedName>
    <definedName name="WSPFNLTRA">Oil!$1020:$1020</definedName>
    <definedName name="WSPFNLTTP">Oil!$1008:$1008</definedName>
    <definedName name="WSPFNLWRV">Oil!$1034:$1034</definedName>
    <definedName name="WSPFNLWSW">Oil!$1041:$1041</definedName>
    <definedName name="WSPFNLWWP">Oil!$1009:$1009</definedName>
    <definedName name="WSPIMPTOT">Oil!$978:$978</definedName>
    <definedName name="WSPNONRFF">Oil!$1003:$1003</definedName>
    <definedName name="WSPNONTOT">Oil!$1002:$1002</definedName>
    <definedName name="WSPOWNTOT">Oil!$1000:$1000</definedName>
    <definedName name="WSPPNETOT">Oil!$982:$982</definedName>
    <definedName name="WSPPRMTOT">Oil!$983:$983</definedName>
    <definedName name="WSPPROTOT">Oil!$977:$977</definedName>
    <definedName name="WSPSTCTOT">Oil!$981:$981</definedName>
    <definedName name="WSPSTDTOT">Oil!$1047:$1047</definedName>
    <definedName name="WSPTIPCHP">Oil!$986:$986</definedName>
    <definedName name="WSPTIPPBQ">Oil!$988:$988</definedName>
    <definedName name="WSPTIPPUB">Oil!$985:$985</definedName>
    <definedName name="WSPTIPPUM">Oil!$987:$987</definedName>
    <definedName name="WSPTIPREF">Oil!$989:$989</definedName>
    <definedName name="WSPTIPTOT">Oil!$984:$984</definedName>
    <definedName name="WSPTOPCEO">Oil!$992:$992</definedName>
    <definedName name="WSPTOPPBQ">Oil!$994:$994</definedName>
    <definedName name="WSPTOPPUB">Oil!$991:$991</definedName>
    <definedName name="WSPTOPPUM">Oil!$993:$993</definedName>
    <definedName name="WSPTOPREF">Oil!$995:$995</definedName>
    <definedName name="WSPTOPTOT">Oil!$990:$990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86" i="7" l="1"/>
  <c r="AJ78" i="7"/>
  <c r="AJ79" i="7" s="1"/>
  <c r="AJ8" i="6"/>
  <c r="AJ833" i="5"/>
  <c r="AJ233" i="5"/>
  <c r="AJ833" i="3"/>
  <c r="AJ748" i="3"/>
  <c r="AJ533" i="3"/>
  <c r="AJ373" i="3"/>
  <c r="AJ233" i="3"/>
  <c r="AJ1129" i="3"/>
  <c r="AJ83" i="2"/>
  <c r="AJ8" i="2"/>
  <c r="AJ308" i="1"/>
  <c r="AJ83" i="1"/>
  <c r="AJ158" i="1"/>
  <c r="AJ84" i="7"/>
  <c r="AJ96" i="7"/>
  <c r="AJ87" i="7"/>
  <c r="AJ93" i="7"/>
  <c r="AJ83" i="7"/>
  <c r="AJ8" i="7"/>
  <c r="AJ1" i="7"/>
  <c r="AJ1" i="6"/>
  <c r="AJ758" i="5"/>
  <c r="AJ683" i="5"/>
  <c r="AJ608" i="5"/>
  <c r="AJ533" i="5"/>
  <c r="AJ458" i="5"/>
  <c r="AJ383" i="5"/>
  <c r="AJ308" i="5"/>
  <c r="AJ158" i="5"/>
  <c r="AJ223" i="5" s="1"/>
  <c r="AJ83" i="5"/>
  <c r="AJ8" i="5"/>
  <c r="AJ1" i="5"/>
  <c r="AJ8" i="4"/>
  <c r="AJ73" i="4" s="1"/>
  <c r="AJ1" i="4"/>
  <c r="AJ1058" i="3"/>
  <c r="AJ983" i="3"/>
  <c r="AJ908" i="3"/>
  <c r="AJ758" i="3"/>
  <c r="AJ683" i="3"/>
  <c r="AJ608" i="3"/>
  <c r="AJ458" i="3"/>
  <c r="AJ383" i="3"/>
  <c r="AJ308" i="3"/>
  <c r="AJ158" i="3"/>
  <c r="AJ83" i="3"/>
  <c r="AJ1132" i="3"/>
  <c r="AJ1131" i="3"/>
  <c r="AJ1130" i="3"/>
  <c r="AJ1128" i="3"/>
  <c r="AJ8" i="3"/>
  <c r="AJ73" i="3" s="1"/>
  <c r="AJ1" i="3"/>
  <c r="AJ233" i="2"/>
  <c r="AJ158" i="2"/>
  <c r="AJ1" i="2"/>
  <c r="AJ233" i="1"/>
  <c r="AJ1" i="1"/>
  <c r="AJ8" i="8"/>
  <c r="AJ1" i="8"/>
  <c r="AJ8" i="1" l="1"/>
  <c r="AJ85" i="7"/>
  <c r="AJ75" i="7"/>
  <c r="AJ92" i="7"/>
  <c r="AI87" i="7" l="1"/>
  <c r="AI86" i="7"/>
  <c r="AI93" i="7"/>
  <c r="AI83" i="7"/>
  <c r="AI78" i="7"/>
  <c r="AI79" i="7" s="1"/>
  <c r="AI8" i="7"/>
  <c r="AI84" i="7"/>
  <c r="AI96" i="7"/>
  <c r="AI1" i="7"/>
  <c r="AI8" i="6"/>
  <c r="AI1" i="6"/>
  <c r="AI608" i="5"/>
  <c r="AI383" i="5"/>
  <c r="AI83" i="5"/>
  <c r="AI8" i="5"/>
  <c r="AI833" i="5"/>
  <c r="AI758" i="5"/>
  <c r="AI683" i="5"/>
  <c r="AI533" i="5"/>
  <c r="AI458" i="5"/>
  <c r="AI308" i="5"/>
  <c r="AI233" i="5"/>
  <c r="AI158" i="5"/>
  <c r="AI223" i="5" s="1"/>
  <c r="AI1" i="5"/>
  <c r="AI8" i="4"/>
  <c r="AI73" i="4" s="1"/>
  <c r="AI1" i="4"/>
  <c r="AI1058" i="3"/>
  <c r="AI758" i="3"/>
  <c r="AI748" i="3"/>
  <c r="AI533" i="3"/>
  <c r="AI458" i="3"/>
  <c r="AI308" i="3"/>
  <c r="AI158" i="3"/>
  <c r="AI1132" i="3"/>
  <c r="AI983" i="3"/>
  <c r="AI908" i="3"/>
  <c r="AI833" i="3"/>
  <c r="AI683" i="3"/>
  <c r="AI608" i="3"/>
  <c r="AI383" i="3"/>
  <c r="AI373" i="3"/>
  <c r="AI233" i="3"/>
  <c r="AI83" i="3"/>
  <c r="AI1131" i="3"/>
  <c r="AI1130" i="3"/>
  <c r="AI1129" i="3"/>
  <c r="AI1128" i="3"/>
  <c r="AI8" i="3"/>
  <c r="AI73" i="3" s="1"/>
  <c r="AI1" i="3"/>
  <c r="AI83" i="2"/>
  <c r="AI8" i="2"/>
  <c r="AI233" i="2"/>
  <c r="AI158" i="2"/>
  <c r="AI1" i="2"/>
  <c r="AI83" i="1"/>
  <c r="AI308" i="1"/>
  <c r="AI233" i="1"/>
  <c r="AI158" i="1"/>
  <c r="AI8" i="1"/>
  <c r="AI1" i="1"/>
  <c r="AI8" i="8"/>
  <c r="AI1" i="8"/>
  <c r="AI85" i="7" l="1"/>
  <c r="AI75" i="7"/>
  <c r="AI92" i="7"/>
  <c r="AH93" i="7" l="1"/>
  <c r="AH8" i="7"/>
  <c r="AH608" i="5"/>
  <c r="AH83" i="5"/>
  <c r="AH8" i="5"/>
  <c r="AH983" i="3"/>
  <c r="AH683" i="3"/>
  <c r="AH383" i="3"/>
  <c r="AH373" i="3"/>
  <c r="AH83" i="3"/>
  <c r="AH1129" i="3"/>
  <c r="AH1128" i="3"/>
  <c r="AH83" i="2"/>
  <c r="AH1" i="7"/>
  <c r="AH1" i="6"/>
  <c r="AH1" i="5"/>
  <c r="AH1" i="4"/>
  <c r="AH1" i="3"/>
  <c r="AH1" i="2"/>
  <c r="AH1" i="1"/>
  <c r="AH84" i="7"/>
  <c r="AH83" i="7"/>
  <c r="AH87" i="7"/>
  <c r="AH758" i="5"/>
  <c r="AH458" i="5"/>
  <c r="AH8" i="4"/>
  <c r="AH1058" i="3"/>
  <c r="AH608" i="3"/>
  <c r="AH533" i="3"/>
  <c r="AH458" i="3"/>
  <c r="AH1132" i="3"/>
  <c r="AH1131" i="3"/>
  <c r="AH1130" i="3"/>
  <c r="AH233" i="2"/>
  <c r="AH158" i="2"/>
  <c r="AH233" i="1"/>
  <c r="AH158" i="1"/>
  <c r="AH1" i="8"/>
  <c r="AH8" i="8"/>
  <c r="AH86" i="7" l="1"/>
  <c r="AH8" i="2"/>
  <c r="AH8" i="1"/>
  <c r="AH308" i="1"/>
  <c r="AH233" i="3"/>
  <c r="AH8" i="3"/>
  <c r="AH73" i="3" s="1"/>
  <c r="AH308" i="3"/>
  <c r="AH158" i="5"/>
  <c r="AH223" i="5" s="1"/>
  <c r="AH683" i="5"/>
  <c r="AH833" i="5"/>
  <c r="AH92" i="7"/>
  <c r="AH308" i="5"/>
  <c r="AH908" i="3"/>
  <c r="AH383" i="5"/>
  <c r="AH758" i="3"/>
  <c r="AH73" i="4"/>
  <c r="AH233" i="5"/>
  <c r="AH533" i="5"/>
  <c r="AH8" i="6"/>
  <c r="AH158" i="3"/>
  <c r="AH748" i="3"/>
  <c r="AH833" i="3"/>
  <c r="AH83" i="1"/>
  <c r="AH78" i="7"/>
  <c r="AH79" i="7" s="1"/>
  <c r="AH96" i="7"/>
  <c r="AH75" i="7"/>
  <c r="AH85" i="7"/>
  <c r="AG83" i="1" l="1"/>
  <c r="AG83" i="2"/>
  <c r="AG908" i="3"/>
  <c r="AG748" i="3"/>
  <c r="AG608" i="3"/>
  <c r="AG308" i="3"/>
  <c r="AG8" i="3"/>
  <c r="AG683" i="5"/>
  <c r="AG383" i="5"/>
  <c r="AG83" i="5"/>
  <c r="AG84" i="7"/>
  <c r="AG87" i="7"/>
  <c r="AG8" i="8"/>
  <c r="AG308" i="1"/>
  <c r="AG233" i="1"/>
  <c r="AG158" i="1"/>
  <c r="AG8" i="1"/>
  <c r="AG233" i="2"/>
  <c r="AG158" i="2"/>
  <c r="AG8" i="2"/>
  <c r="AG1132" i="3"/>
  <c r="AG1058" i="3"/>
  <c r="AG983" i="3"/>
  <c r="AG833" i="3"/>
  <c r="AG758" i="3"/>
  <c r="AG683" i="3"/>
  <c r="AG533" i="3"/>
  <c r="AG458" i="3"/>
  <c r="AG383" i="3"/>
  <c r="AG373" i="3"/>
  <c r="AG233" i="3"/>
  <c r="AG158" i="3"/>
  <c r="AG83" i="3"/>
  <c r="AG1131" i="3"/>
  <c r="AG1130" i="3"/>
  <c r="AG1129" i="3"/>
  <c r="AG1128" i="3"/>
  <c r="AG8" i="4"/>
  <c r="AG73" i="4" s="1"/>
  <c r="AG833" i="5"/>
  <c r="AG758" i="5"/>
  <c r="AG608" i="5"/>
  <c r="AG533" i="5"/>
  <c r="AG458" i="5"/>
  <c r="AG308" i="5"/>
  <c r="AG233" i="5"/>
  <c r="AG158" i="5"/>
  <c r="AG223" i="5" s="1"/>
  <c r="AG8" i="5"/>
  <c r="AG8" i="6"/>
  <c r="AG93" i="7"/>
  <c r="AG92" i="7"/>
  <c r="AG78" i="7"/>
  <c r="AG79" i="7" s="1"/>
  <c r="AG8" i="7"/>
  <c r="AG83" i="7" l="1"/>
  <c r="AG85" i="7"/>
  <c r="AG86" i="7"/>
  <c r="AG75" i="7"/>
  <c r="AG96" i="7"/>
  <c r="AG73" i="3"/>
  <c r="AL20" i="8" l="1"/>
  <c r="AL18" i="8"/>
  <c r="AD8" i="8"/>
  <c r="AB8" i="8"/>
  <c r="Z8" i="8"/>
  <c r="Y8" i="8"/>
  <c r="X8" i="8"/>
  <c r="V8" i="8"/>
  <c r="T8" i="8"/>
  <c r="R8" i="8"/>
  <c r="Q8" i="8"/>
  <c r="P8" i="8"/>
  <c r="N8" i="8"/>
  <c r="L8" i="8"/>
  <c r="J8" i="8"/>
  <c r="I8" i="8"/>
  <c r="H8" i="8"/>
  <c r="F8" i="8"/>
  <c r="D8" i="8"/>
  <c r="C8" i="8"/>
  <c r="AF93" i="7"/>
  <c r="AE93" i="7"/>
  <c r="AD93" i="7"/>
  <c r="AC93" i="7"/>
  <c r="AA93" i="7"/>
  <c r="Y93" i="7"/>
  <c r="X93" i="7"/>
  <c r="W93" i="7"/>
  <c r="V93" i="7"/>
  <c r="U93" i="7"/>
  <c r="S93" i="7"/>
  <c r="Q93" i="7"/>
  <c r="O93" i="7"/>
  <c r="M93" i="7"/>
  <c r="K93" i="7"/>
  <c r="I93" i="7"/>
  <c r="G93" i="7"/>
  <c r="F93" i="7"/>
  <c r="E93" i="7"/>
  <c r="C93" i="7"/>
  <c r="AA92" i="7"/>
  <c r="Z92" i="7"/>
  <c r="T83" i="7"/>
  <c r="S92" i="7"/>
  <c r="R92" i="7"/>
  <c r="K92" i="7"/>
  <c r="J92" i="7"/>
  <c r="C92" i="7"/>
  <c r="V85" i="7"/>
  <c r="AF75" i="7"/>
  <c r="AD75" i="7"/>
  <c r="AB96" i="7"/>
  <c r="Z75" i="7"/>
  <c r="V75" i="7"/>
  <c r="T96" i="7"/>
  <c r="R75" i="7"/>
  <c r="N75" i="7"/>
  <c r="L96" i="7"/>
  <c r="J75" i="7"/>
  <c r="AF8" i="7"/>
  <c r="AE8" i="7"/>
  <c r="AD8" i="7"/>
  <c r="AB8" i="7"/>
  <c r="Z8" i="7"/>
  <c r="Y8" i="7"/>
  <c r="X8" i="7"/>
  <c r="W8" i="7"/>
  <c r="V8" i="7"/>
  <c r="T8" i="7"/>
  <c r="S8" i="7"/>
  <c r="R8" i="7"/>
  <c r="P8" i="7"/>
  <c r="O8" i="7"/>
  <c r="N8" i="7"/>
  <c r="L8" i="7"/>
  <c r="J8" i="7"/>
  <c r="H8" i="7"/>
  <c r="G8" i="7"/>
  <c r="F8" i="7"/>
  <c r="D8" i="7"/>
  <c r="AF78" i="7"/>
  <c r="AF79" i="7" s="1"/>
  <c r="AD78" i="7"/>
  <c r="AD79" i="7" s="1"/>
  <c r="AB78" i="7"/>
  <c r="AB79" i="7" s="1"/>
  <c r="X78" i="7"/>
  <c r="X79" i="7" s="1"/>
  <c r="V78" i="7"/>
  <c r="V79" i="7" s="1"/>
  <c r="T78" i="7"/>
  <c r="T79" i="7" s="1"/>
  <c r="P78" i="7"/>
  <c r="P79" i="7" s="1"/>
  <c r="AC8" i="6"/>
  <c r="U8" i="6"/>
  <c r="AD8" i="6"/>
  <c r="AB8" i="6"/>
  <c r="AA8" i="6"/>
  <c r="Z8" i="6"/>
  <c r="V8" i="6"/>
  <c r="T8" i="6"/>
  <c r="S8" i="6"/>
  <c r="R8" i="6"/>
  <c r="N8" i="6"/>
  <c r="M8" i="6"/>
  <c r="L8" i="6"/>
  <c r="K8" i="6"/>
  <c r="J8" i="6"/>
  <c r="F8" i="6"/>
  <c r="E8" i="6"/>
  <c r="D8" i="6"/>
  <c r="C8" i="6"/>
  <c r="AA833" i="5"/>
  <c r="AF833" i="5"/>
  <c r="AE833" i="5"/>
  <c r="AD833" i="5"/>
  <c r="AC833" i="5"/>
  <c r="Y833" i="5"/>
  <c r="X833" i="5"/>
  <c r="W833" i="5"/>
  <c r="V833" i="5"/>
  <c r="U833" i="5"/>
  <c r="Q833" i="5"/>
  <c r="P833" i="5"/>
  <c r="O833" i="5"/>
  <c r="N833" i="5"/>
  <c r="M833" i="5"/>
  <c r="K833" i="5"/>
  <c r="I833" i="5"/>
  <c r="H833" i="5"/>
  <c r="G833" i="5"/>
  <c r="F833" i="5"/>
  <c r="E833" i="5"/>
  <c r="AF758" i="5"/>
  <c r="AC758" i="5"/>
  <c r="AA758" i="5"/>
  <c r="Z758" i="5"/>
  <c r="Y758" i="5"/>
  <c r="X758" i="5"/>
  <c r="W758" i="5"/>
  <c r="U758" i="5"/>
  <c r="S758" i="5"/>
  <c r="R758" i="5"/>
  <c r="Q758" i="5"/>
  <c r="P758" i="5"/>
  <c r="O758" i="5"/>
  <c r="M758" i="5"/>
  <c r="K758" i="5"/>
  <c r="J758" i="5"/>
  <c r="I758" i="5"/>
  <c r="H758" i="5"/>
  <c r="G758" i="5"/>
  <c r="E758" i="5"/>
  <c r="C758" i="5"/>
  <c r="AF683" i="5"/>
  <c r="AE683" i="5"/>
  <c r="AD683" i="5"/>
  <c r="AC683" i="5"/>
  <c r="AB683" i="5"/>
  <c r="AA683" i="5"/>
  <c r="Y683" i="5"/>
  <c r="X683" i="5"/>
  <c r="W683" i="5"/>
  <c r="V683" i="5"/>
  <c r="U683" i="5"/>
  <c r="T683" i="5"/>
  <c r="S683" i="5"/>
  <c r="Q683" i="5"/>
  <c r="P683" i="5"/>
  <c r="O683" i="5"/>
  <c r="N683" i="5"/>
  <c r="M683" i="5"/>
  <c r="L683" i="5"/>
  <c r="K683" i="5"/>
  <c r="I683" i="5"/>
  <c r="H683" i="5"/>
  <c r="G683" i="5"/>
  <c r="F683" i="5"/>
  <c r="E683" i="5"/>
  <c r="D683" i="5"/>
  <c r="C683" i="5"/>
  <c r="AF608" i="5"/>
  <c r="AE608" i="5"/>
  <c r="AC608" i="5"/>
  <c r="AB608" i="5"/>
  <c r="X608" i="5"/>
  <c r="W608" i="5"/>
  <c r="V608" i="5"/>
  <c r="U608" i="5"/>
  <c r="T608" i="5"/>
  <c r="S608" i="5"/>
  <c r="P608" i="5"/>
  <c r="O608" i="5"/>
  <c r="M608" i="5"/>
  <c r="L608" i="5"/>
  <c r="K608" i="5"/>
  <c r="H608" i="5"/>
  <c r="G608" i="5"/>
  <c r="E608" i="5"/>
  <c r="D608" i="5"/>
  <c r="C608" i="5"/>
  <c r="AF533" i="5"/>
  <c r="AE533" i="5"/>
  <c r="AC533" i="5"/>
  <c r="Z533" i="5"/>
  <c r="Y533" i="5"/>
  <c r="X533" i="5"/>
  <c r="W533" i="5"/>
  <c r="U533" i="5"/>
  <c r="Q533" i="5"/>
  <c r="P533" i="5"/>
  <c r="O533" i="5"/>
  <c r="M533" i="5"/>
  <c r="J533" i="5"/>
  <c r="I533" i="5"/>
  <c r="H533" i="5"/>
  <c r="G533" i="5"/>
  <c r="E533" i="5"/>
  <c r="AF458" i="5"/>
  <c r="AE458" i="5"/>
  <c r="AB458" i="5"/>
  <c r="AA458" i="5"/>
  <c r="Z458" i="5"/>
  <c r="Y458" i="5"/>
  <c r="X458" i="5"/>
  <c r="W458" i="5"/>
  <c r="T458" i="5"/>
  <c r="S458" i="5"/>
  <c r="R458" i="5"/>
  <c r="Q458" i="5"/>
  <c r="P458" i="5"/>
  <c r="O458" i="5"/>
  <c r="L458" i="5"/>
  <c r="K458" i="5"/>
  <c r="J458" i="5"/>
  <c r="I458" i="5"/>
  <c r="H458" i="5"/>
  <c r="G458" i="5"/>
  <c r="D458" i="5"/>
  <c r="C458" i="5"/>
  <c r="AF383" i="5"/>
  <c r="AE383" i="5"/>
  <c r="AD383" i="5"/>
  <c r="AB383" i="5"/>
  <c r="AA383" i="5"/>
  <c r="Z383" i="5"/>
  <c r="X383" i="5"/>
  <c r="W383" i="5"/>
  <c r="V383" i="5"/>
  <c r="T383" i="5"/>
  <c r="S383" i="5"/>
  <c r="R383" i="5"/>
  <c r="P383" i="5"/>
  <c r="O383" i="5"/>
  <c r="N383" i="5"/>
  <c r="L383" i="5"/>
  <c r="K383" i="5"/>
  <c r="J383" i="5"/>
  <c r="H383" i="5"/>
  <c r="G383" i="5"/>
  <c r="F383" i="5"/>
  <c r="D383" i="5"/>
  <c r="C383" i="5"/>
  <c r="P308" i="5"/>
  <c r="D308" i="5"/>
  <c r="AF308" i="5"/>
  <c r="AE308" i="5"/>
  <c r="AD308" i="5"/>
  <c r="AC308" i="5"/>
  <c r="AB308" i="5"/>
  <c r="X308" i="5"/>
  <c r="W308" i="5"/>
  <c r="V308" i="5"/>
  <c r="U308" i="5"/>
  <c r="T308" i="5"/>
  <c r="O308" i="5"/>
  <c r="N308" i="5"/>
  <c r="M308" i="5"/>
  <c r="L308" i="5"/>
  <c r="H308" i="5"/>
  <c r="G308" i="5"/>
  <c r="F308" i="5"/>
  <c r="E308" i="5"/>
  <c r="AF233" i="5"/>
  <c r="AD233" i="5"/>
  <c r="AC233" i="5"/>
  <c r="Z233" i="5"/>
  <c r="Y233" i="5"/>
  <c r="X233" i="5"/>
  <c r="V233" i="5"/>
  <c r="U233" i="5"/>
  <c r="R233" i="5"/>
  <c r="Q233" i="5"/>
  <c r="P233" i="5"/>
  <c r="O233" i="5"/>
  <c r="N233" i="5"/>
  <c r="M233" i="5"/>
  <c r="J233" i="5"/>
  <c r="I233" i="5"/>
  <c r="H233" i="5"/>
  <c r="F233" i="5"/>
  <c r="E233" i="5"/>
  <c r="X158" i="5"/>
  <c r="X223" i="5" s="1"/>
  <c r="AF158" i="5"/>
  <c r="AF223" i="5" s="1"/>
  <c r="AE158" i="5"/>
  <c r="AE223" i="5" s="1"/>
  <c r="AD158" i="5"/>
  <c r="AD223" i="5" s="1"/>
  <c r="AB158" i="5"/>
  <c r="AB223" i="5" s="1"/>
  <c r="W158" i="5"/>
  <c r="W223" i="5" s="1"/>
  <c r="V158" i="5"/>
  <c r="V223" i="5" s="1"/>
  <c r="T158" i="5"/>
  <c r="T223" i="5" s="1"/>
  <c r="P158" i="5"/>
  <c r="P223" i="5" s="1"/>
  <c r="O158" i="5"/>
  <c r="O223" i="5" s="1"/>
  <c r="N158" i="5"/>
  <c r="N223" i="5" s="1"/>
  <c r="L158" i="5"/>
  <c r="L223" i="5" s="1"/>
  <c r="H158" i="5"/>
  <c r="H223" i="5" s="1"/>
  <c r="G158" i="5"/>
  <c r="G223" i="5" s="1"/>
  <c r="F158" i="5"/>
  <c r="F223" i="5" s="1"/>
  <c r="D158" i="5"/>
  <c r="D223" i="5" s="1"/>
  <c r="AF83" i="5"/>
  <c r="AE83" i="5"/>
  <c r="AD83" i="5"/>
  <c r="AB83" i="5"/>
  <c r="AA83" i="5"/>
  <c r="Z83" i="5"/>
  <c r="X83" i="5"/>
  <c r="W83" i="5"/>
  <c r="V83" i="5"/>
  <c r="T83" i="5"/>
  <c r="S83" i="5"/>
  <c r="R83" i="5"/>
  <c r="P83" i="5"/>
  <c r="O83" i="5"/>
  <c r="N83" i="5"/>
  <c r="L83" i="5"/>
  <c r="K83" i="5"/>
  <c r="J83" i="5"/>
  <c r="H83" i="5"/>
  <c r="G83" i="5"/>
  <c r="F83" i="5"/>
  <c r="D83" i="5"/>
  <c r="C83" i="5"/>
  <c r="L8" i="5"/>
  <c r="AE8" i="5"/>
  <c r="AD8" i="5"/>
  <c r="AB8" i="5"/>
  <c r="AA8" i="5"/>
  <c r="Z8" i="5"/>
  <c r="W8" i="5"/>
  <c r="V8" i="5"/>
  <c r="T8" i="5"/>
  <c r="S8" i="5"/>
  <c r="R8" i="5"/>
  <c r="O8" i="5"/>
  <c r="N8" i="5"/>
  <c r="K8" i="5"/>
  <c r="J8" i="5"/>
  <c r="G8" i="5"/>
  <c r="F8" i="5"/>
  <c r="D8" i="5"/>
  <c r="C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F1058" i="3"/>
  <c r="AE1058" i="3"/>
  <c r="AC1058" i="3"/>
  <c r="AB1058" i="3"/>
  <c r="AA1058" i="3"/>
  <c r="Z1058" i="3"/>
  <c r="X1058" i="3"/>
  <c r="W1058" i="3"/>
  <c r="U1058" i="3"/>
  <c r="T1058" i="3"/>
  <c r="S1058" i="3"/>
  <c r="P1058" i="3"/>
  <c r="O1058" i="3"/>
  <c r="M1058" i="3"/>
  <c r="L1058" i="3"/>
  <c r="K1058" i="3"/>
  <c r="H1058" i="3"/>
  <c r="G1058" i="3"/>
  <c r="E1058" i="3"/>
  <c r="D1058" i="3"/>
  <c r="C1058" i="3"/>
  <c r="AF983" i="3"/>
  <c r="AD983" i="3"/>
  <c r="AC983" i="3"/>
  <c r="AB983" i="3"/>
  <c r="Z983" i="3"/>
  <c r="Y983" i="3"/>
  <c r="X983" i="3"/>
  <c r="V983" i="3"/>
  <c r="T983" i="3"/>
  <c r="R983" i="3"/>
  <c r="Q983" i="3"/>
  <c r="P983" i="3"/>
  <c r="O983" i="3"/>
  <c r="N983" i="3"/>
  <c r="L983" i="3"/>
  <c r="J983" i="3"/>
  <c r="I983" i="3"/>
  <c r="H983" i="3"/>
  <c r="F983" i="3"/>
  <c r="D983" i="3"/>
  <c r="AF908" i="3"/>
  <c r="AE908" i="3"/>
  <c r="AD908" i="3"/>
  <c r="AB908" i="3"/>
  <c r="Y908" i="3"/>
  <c r="X908" i="3"/>
  <c r="W908" i="3"/>
  <c r="T908" i="3"/>
  <c r="Q908" i="3"/>
  <c r="P908" i="3"/>
  <c r="O908" i="3"/>
  <c r="L908" i="3"/>
  <c r="I908" i="3"/>
  <c r="H908" i="3"/>
  <c r="G908" i="3"/>
  <c r="D908" i="3"/>
  <c r="AF833" i="3"/>
  <c r="AD833" i="3"/>
  <c r="AB833" i="3"/>
  <c r="AA833" i="3"/>
  <c r="X833" i="3"/>
  <c r="V833" i="3"/>
  <c r="T833" i="3"/>
  <c r="S833" i="3"/>
  <c r="P833" i="3"/>
  <c r="N833" i="3"/>
  <c r="L833" i="3"/>
  <c r="K833" i="3"/>
  <c r="H833" i="3"/>
  <c r="F833" i="3"/>
  <c r="D833" i="3"/>
  <c r="C833" i="3"/>
  <c r="W758" i="3"/>
  <c r="AE758" i="3"/>
  <c r="AD758" i="3"/>
  <c r="AC758" i="3"/>
  <c r="AA758" i="3"/>
  <c r="Z758" i="3"/>
  <c r="Y758" i="3"/>
  <c r="V758" i="3"/>
  <c r="U758" i="3"/>
  <c r="S758" i="3"/>
  <c r="R758" i="3"/>
  <c r="Q758" i="3"/>
  <c r="O758" i="3"/>
  <c r="N758" i="3"/>
  <c r="M758" i="3"/>
  <c r="K758" i="3"/>
  <c r="J758" i="3"/>
  <c r="I758" i="3"/>
  <c r="G758" i="3"/>
  <c r="F758" i="3"/>
  <c r="E758" i="3"/>
  <c r="C758" i="3"/>
  <c r="AD748" i="3"/>
  <c r="V748" i="3"/>
  <c r="O748" i="3"/>
  <c r="N748" i="3"/>
  <c r="F748" i="3"/>
  <c r="AF683" i="3"/>
  <c r="AE683" i="3"/>
  <c r="AD683" i="3"/>
  <c r="AC683" i="3"/>
  <c r="AB683" i="3"/>
  <c r="AA683" i="3"/>
  <c r="Z683" i="3"/>
  <c r="X683" i="3"/>
  <c r="W683" i="3"/>
  <c r="V683" i="3"/>
  <c r="U683" i="3"/>
  <c r="T683" i="3"/>
  <c r="S683" i="3"/>
  <c r="R683" i="3"/>
  <c r="P683" i="3"/>
  <c r="O683" i="3"/>
  <c r="N683" i="3"/>
  <c r="M683" i="3"/>
  <c r="L683" i="3"/>
  <c r="K683" i="3"/>
  <c r="J683" i="3"/>
  <c r="H683" i="3"/>
  <c r="G683" i="3"/>
  <c r="F683" i="3"/>
  <c r="E683" i="3"/>
  <c r="D683" i="3"/>
  <c r="C683" i="3"/>
  <c r="AE608" i="3"/>
  <c r="AF608" i="3"/>
  <c r="AB608" i="3"/>
  <c r="AA608" i="3"/>
  <c r="Z608" i="3"/>
  <c r="Y608" i="3"/>
  <c r="X608" i="3"/>
  <c r="W608" i="3"/>
  <c r="T608" i="3"/>
  <c r="S608" i="3"/>
  <c r="R608" i="3"/>
  <c r="Q608" i="3"/>
  <c r="P608" i="3"/>
  <c r="O608" i="3"/>
  <c r="L608" i="3"/>
  <c r="K608" i="3"/>
  <c r="I608" i="3"/>
  <c r="H608" i="3"/>
  <c r="G608" i="3"/>
  <c r="D608" i="3"/>
  <c r="C608" i="3"/>
  <c r="AF533" i="3"/>
  <c r="AB533" i="3"/>
  <c r="Z533" i="3"/>
  <c r="Y533" i="3"/>
  <c r="X533" i="3"/>
  <c r="T533" i="3"/>
  <c r="R533" i="3"/>
  <c r="Q533" i="3"/>
  <c r="P533" i="3"/>
  <c r="L533" i="3"/>
  <c r="J533" i="3"/>
  <c r="I533" i="3"/>
  <c r="H533" i="3"/>
  <c r="D533" i="3"/>
  <c r="AF458" i="3"/>
  <c r="AC458" i="3"/>
  <c r="AB458" i="3"/>
  <c r="AA458" i="3"/>
  <c r="Y458" i="3"/>
  <c r="X458" i="3"/>
  <c r="U458" i="3"/>
  <c r="T458" i="3"/>
  <c r="S458" i="3"/>
  <c r="Q458" i="3"/>
  <c r="P458" i="3"/>
  <c r="M458" i="3"/>
  <c r="L458" i="3"/>
  <c r="K458" i="3"/>
  <c r="I458" i="3"/>
  <c r="H458" i="3"/>
  <c r="E458" i="3"/>
  <c r="D458" i="3"/>
  <c r="C458" i="3"/>
  <c r="AF383" i="3"/>
  <c r="AE383" i="3"/>
  <c r="AD383" i="3"/>
  <c r="AC383" i="3"/>
  <c r="AB383" i="3"/>
  <c r="AA383" i="3"/>
  <c r="X383" i="3"/>
  <c r="W383" i="3"/>
  <c r="V383" i="3"/>
  <c r="U383" i="3"/>
  <c r="T383" i="3"/>
  <c r="S383" i="3"/>
  <c r="P383" i="3"/>
  <c r="O383" i="3"/>
  <c r="N383" i="3"/>
  <c r="M383" i="3"/>
  <c r="L383" i="3"/>
  <c r="K383" i="3"/>
  <c r="J383" i="3"/>
  <c r="H383" i="3"/>
  <c r="G383" i="3"/>
  <c r="F383" i="3"/>
  <c r="E383" i="3"/>
  <c r="D383" i="3"/>
  <c r="C38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AE308" i="3"/>
  <c r="AD308" i="3"/>
  <c r="AC308" i="3"/>
  <c r="AB308" i="3"/>
  <c r="Z308" i="3"/>
  <c r="W308" i="3"/>
  <c r="V308" i="3"/>
  <c r="U308" i="3"/>
  <c r="T308" i="3"/>
  <c r="R308" i="3"/>
  <c r="O308" i="3"/>
  <c r="N308" i="3"/>
  <c r="M308" i="3"/>
  <c r="L308" i="3"/>
  <c r="J308" i="3"/>
  <c r="G308" i="3"/>
  <c r="F308" i="3"/>
  <c r="E308" i="3"/>
  <c r="D308" i="3"/>
  <c r="AC233" i="3"/>
  <c r="AB233" i="3"/>
  <c r="Y233" i="3"/>
  <c r="U233" i="3"/>
  <c r="T233" i="3"/>
  <c r="Q233" i="3"/>
  <c r="M233" i="3"/>
  <c r="L233" i="3"/>
  <c r="J233" i="3"/>
  <c r="I233" i="3"/>
  <c r="G233" i="3"/>
  <c r="E233" i="3"/>
  <c r="D233" i="3"/>
  <c r="AD158" i="3"/>
  <c r="C158" i="3"/>
  <c r="AB158" i="3"/>
  <c r="AA158" i="3"/>
  <c r="Y158" i="3"/>
  <c r="T158" i="3"/>
  <c r="S158" i="3"/>
  <c r="Q158" i="3"/>
  <c r="L158" i="3"/>
  <c r="K158" i="3"/>
  <c r="I158" i="3"/>
  <c r="E158" i="3"/>
  <c r="D158" i="3"/>
  <c r="AF83" i="3"/>
  <c r="AE83" i="3"/>
  <c r="AD83" i="3"/>
  <c r="AC83" i="3"/>
  <c r="AA83" i="3"/>
  <c r="Y83" i="3"/>
  <c r="X83" i="3"/>
  <c r="W83" i="3"/>
  <c r="U83" i="3"/>
  <c r="S83" i="3"/>
  <c r="Q83" i="3"/>
  <c r="P83" i="3"/>
  <c r="O83" i="3"/>
  <c r="N83" i="3"/>
  <c r="M83" i="3"/>
  <c r="L83" i="3"/>
  <c r="K83" i="3"/>
  <c r="I83" i="3"/>
  <c r="H83" i="3"/>
  <c r="G83" i="3"/>
  <c r="E83" i="3"/>
  <c r="D83" i="3"/>
  <c r="C83" i="3"/>
  <c r="AF1132" i="3"/>
  <c r="AA1132" i="3"/>
  <c r="X1132" i="3"/>
  <c r="S1132" i="3"/>
  <c r="P1132" i="3"/>
  <c r="K1132" i="3"/>
  <c r="H1132" i="3"/>
  <c r="C1132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F1131" i="3"/>
  <c r="E1131" i="3"/>
  <c r="D1131" i="3"/>
  <c r="C1131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F1129" i="3"/>
  <c r="E1129" i="3"/>
  <c r="D1129" i="3"/>
  <c r="C1129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C1128" i="3"/>
  <c r="AE8" i="3"/>
  <c r="AF8" i="3"/>
  <c r="AD8" i="3"/>
  <c r="AD73" i="3" s="1"/>
  <c r="AA8" i="3"/>
  <c r="Z8" i="3"/>
  <c r="X8" i="3"/>
  <c r="W8" i="3"/>
  <c r="V8" i="3"/>
  <c r="V73" i="3" s="1"/>
  <c r="S8" i="3"/>
  <c r="R8" i="3"/>
  <c r="P8" i="3"/>
  <c r="O8" i="3"/>
  <c r="N8" i="3"/>
  <c r="N73" i="3" s="1"/>
  <c r="K8" i="3"/>
  <c r="J8" i="3"/>
  <c r="H8" i="3"/>
  <c r="G8" i="3"/>
  <c r="F8" i="3"/>
  <c r="F73" i="3" s="1"/>
  <c r="C8" i="3"/>
  <c r="L233" i="2"/>
  <c r="AF233" i="2"/>
  <c r="AE233" i="2"/>
  <c r="AC233" i="2"/>
  <c r="AB233" i="2"/>
  <c r="AA233" i="2"/>
  <c r="Y233" i="2"/>
  <c r="X233" i="2"/>
  <c r="W233" i="2"/>
  <c r="U233" i="2"/>
  <c r="T233" i="2"/>
  <c r="S233" i="2"/>
  <c r="R233" i="2"/>
  <c r="Q233" i="2"/>
  <c r="P233" i="2"/>
  <c r="O233" i="2"/>
  <c r="M233" i="2"/>
  <c r="K233" i="2"/>
  <c r="I233" i="2"/>
  <c r="H233" i="2"/>
  <c r="G233" i="2"/>
  <c r="E233" i="2"/>
  <c r="D233" i="2"/>
  <c r="C233" i="2"/>
  <c r="AF158" i="2"/>
  <c r="AD158" i="2"/>
  <c r="AB158" i="2"/>
  <c r="AA158" i="2"/>
  <c r="X158" i="2"/>
  <c r="W158" i="2"/>
  <c r="V158" i="2"/>
  <c r="T158" i="2"/>
  <c r="P158" i="2"/>
  <c r="N158" i="2"/>
  <c r="L158" i="2"/>
  <c r="K158" i="2"/>
  <c r="H158" i="2"/>
  <c r="G158" i="2"/>
  <c r="F158" i="2"/>
  <c r="D158" i="2"/>
  <c r="AF83" i="2"/>
  <c r="AE83" i="2"/>
  <c r="AD83" i="2"/>
  <c r="AB83" i="2"/>
  <c r="Z83" i="2"/>
  <c r="X83" i="2"/>
  <c r="W83" i="2"/>
  <c r="V83" i="2"/>
  <c r="U83" i="2"/>
  <c r="T83" i="2"/>
  <c r="R83" i="2"/>
  <c r="Q83" i="2"/>
  <c r="P83" i="2"/>
  <c r="O83" i="2"/>
  <c r="N83" i="2"/>
  <c r="L83" i="2"/>
  <c r="J83" i="2"/>
  <c r="H83" i="2"/>
  <c r="G83" i="2"/>
  <c r="F83" i="2"/>
  <c r="E83" i="2"/>
  <c r="D83" i="2"/>
  <c r="AF8" i="2"/>
  <c r="AE8" i="2"/>
  <c r="AC8" i="2"/>
  <c r="AB8" i="2"/>
  <c r="AA8" i="2"/>
  <c r="X8" i="2"/>
  <c r="W8" i="2"/>
  <c r="U8" i="2"/>
  <c r="T8" i="2"/>
  <c r="S8" i="2"/>
  <c r="R8" i="2"/>
  <c r="P8" i="2"/>
  <c r="O8" i="2"/>
  <c r="M8" i="2"/>
  <c r="L8" i="2"/>
  <c r="K8" i="2"/>
  <c r="H8" i="2"/>
  <c r="G8" i="2"/>
  <c r="E8" i="2"/>
  <c r="D8" i="2"/>
  <c r="C8" i="2"/>
  <c r="AB308" i="1"/>
  <c r="AE308" i="1"/>
  <c r="AD308" i="1"/>
  <c r="AA308" i="1"/>
  <c r="Z308" i="1"/>
  <c r="W308" i="1"/>
  <c r="V308" i="1"/>
  <c r="T308" i="1"/>
  <c r="S308" i="1"/>
  <c r="R308" i="1"/>
  <c r="Q308" i="1"/>
  <c r="O308" i="1"/>
  <c r="N308" i="1"/>
  <c r="L308" i="1"/>
  <c r="K308" i="1"/>
  <c r="J308" i="1"/>
  <c r="G308" i="1"/>
  <c r="F308" i="1"/>
  <c r="D308" i="1"/>
  <c r="C308" i="1"/>
  <c r="AE233" i="1"/>
  <c r="AD233" i="1"/>
  <c r="AC233" i="1"/>
  <c r="AA233" i="1"/>
  <c r="Z233" i="1"/>
  <c r="W233" i="1"/>
  <c r="V233" i="1"/>
  <c r="U233" i="1"/>
  <c r="S233" i="1"/>
  <c r="R233" i="1"/>
  <c r="N233" i="1"/>
  <c r="M233" i="1"/>
  <c r="K233" i="1"/>
  <c r="J233" i="1"/>
  <c r="G233" i="1"/>
  <c r="F233" i="1"/>
  <c r="E233" i="1"/>
  <c r="C233" i="1"/>
  <c r="AF158" i="1"/>
  <c r="AE158" i="1"/>
  <c r="AD158" i="1"/>
  <c r="AC158" i="1"/>
  <c r="AA158" i="1"/>
  <c r="Z158" i="1"/>
  <c r="Y158" i="1"/>
  <c r="X158" i="1"/>
  <c r="V158" i="1"/>
  <c r="U158" i="1"/>
  <c r="S158" i="1"/>
  <c r="R158" i="1"/>
  <c r="Q158" i="1"/>
  <c r="P158" i="1"/>
  <c r="O158" i="1"/>
  <c r="N158" i="1"/>
  <c r="M158" i="1"/>
  <c r="K158" i="1"/>
  <c r="J158" i="1"/>
  <c r="I158" i="1"/>
  <c r="H158" i="1"/>
  <c r="F158" i="1"/>
  <c r="E158" i="1"/>
  <c r="C158" i="1"/>
  <c r="AF83" i="1"/>
  <c r="AD83" i="1"/>
  <c r="AC83" i="1"/>
  <c r="AB83" i="1"/>
  <c r="Z83" i="1"/>
  <c r="Y83" i="1"/>
  <c r="X83" i="1"/>
  <c r="W83" i="1"/>
  <c r="V83" i="1"/>
  <c r="U83" i="1"/>
  <c r="T83" i="1"/>
  <c r="R83" i="1"/>
  <c r="Q83" i="1"/>
  <c r="P83" i="1"/>
  <c r="N83" i="1"/>
  <c r="M83" i="1"/>
  <c r="L83" i="1"/>
  <c r="J83" i="1"/>
  <c r="I83" i="1"/>
  <c r="H83" i="1"/>
  <c r="G83" i="1"/>
  <c r="F83" i="1"/>
  <c r="E83" i="1"/>
  <c r="D83" i="1"/>
  <c r="AF8" i="1"/>
  <c r="AB8" i="1"/>
  <c r="AA8" i="1"/>
  <c r="Z8" i="1"/>
  <c r="Y8" i="1"/>
  <c r="X8" i="1"/>
  <c r="T8" i="1"/>
  <c r="S8" i="1"/>
  <c r="R8" i="1"/>
  <c r="Q8" i="1"/>
  <c r="P8" i="1"/>
  <c r="L8" i="1"/>
  <c r="K8" i="1"/>
  <c r="J8" i="1"/>
  <c r="I8" i="1"/>
  <c r="H8" i="1"/>
  <c r="D8" i="1"/>
  <c r="C8" i="1"/>
  <c r="N908" i="3" l="1"/>
  <c r="Y8" i="5"/>
  <c r="F83" i="3"/>
  <c r="V83" i="3"/>
  <c r="K533" i="3"/>
  <c r="X758" i="3"/>
  <c r="J8" i="2"/>
  <c r="F533" i="3"/>
  <c r="N533" i="3"/>
  <c r="V533" i="3"/>
  <c r="AD533" i="3"/>
  <c r="T73" i="4"/>
  <c r="AB73" i="4"/>
  <c r="AL15" i="8"/>
  <c r="AF8" i="8"/>
  <c r="R533" i="5"/>
  <c r="G8" i="1"/>
  <c r="G983" i="3"/>
  <c r="W983" i="3"/>
  <c r="Q83" i="5"/>
  <c r="X86" i="7"/>
  <c r="Q8" i="6"/>
  <c r="C83" i="1"/>
  <c r="K83" i="1"/>
  <c r="S83" i="1"/>
  <c r="AA83" i="1"/>
  <c r="G158" i="1"/>
  <c r="W158" i="1"/>
  <c r="E158" i="2"/>
  <c r="M158" i="2"/>
  <c r="U158" i="2"/>
  <c r="AC158" i="2"/>
  <c r="O158" i="2"/>
  <c r="AE158" i="2"/>
  <c r="F158" i="3"/>
  <c r="N158" i="3"/>
  <c r="V158" i="3"/>
  <c r="F233" i="3"/>
  <c r="N233" i="3"/>
  <c r="V233" i="3"/>
  <c r="AD233" i="3"/>
  <c r="D758" i="3"/>
  <c r="L758" i="3"/>
  <c r="T758" i="3"/>
  <c r="AB758" i="3"/>
  <c r="I158" i="5"/>
  <c r="I223" i="5" s="1"/>
  <c r="Q158" i="5"/>
  <c r="Q223" i="5" s="1"/>
  <c r="Y158" i="5"/>
  <c r="Y223" i="5" s="1"/>
  <c r="E383" i="5"/>
  <c r="M383" i="5"/>
  <c r="U383" i="5"/>
  <c r="AC383" i="5"/>
  <c r="J683" i="5"/>
  <c r="R683" i="5"/>
  <c r="Z683" i="5"/>
  <c r="U78" i="7"/>
  <c r="U79" i="7" s="1"/>
  <c r="O233" i="1"/>
  <c r="E308" i="1"/>
  <c r="M308" i="1"/>
  <c r="U308" i="1"/>
  <c r="AC308" i="1"/>
  <c r="F8" i="2"/>
  <c r="N8" i="2"/>
  <c r="V8" i="2"/>
  <c r="AD8" i="2"/>
  <c r="F233" i="2"/>
  <c r="N233" i="2"/>
  <c r="V233" i="2"/>
  <c r="AD233" i="2"/>
  <c r="J83" i="3"/>
  <c r="R83" i="3"/>
  <c r="Z83" i="3"/>
  <c r="F458" i="3"/>
  <c r="N458" i="3"/>
  <c r="V458" i="3"/>
  <c r="AD458" i="3"/>
  <c r="G533" i="3"/>
  <c r="O533" i="3"/>
  <c r="W533" i="3"/>
  <c r="AE533" i="3"/>
  <c r="E748" i="3"/>
  <c r="E833" i="3"/>
  <c r="M833" i="3"/>
  <c r="U833" i="3"/>
  <c r="AC833" i="3"/>
  <c r="F908" i="3"/>
  <c r="V908" i="3"/>
  <c r="K73" i="4"/>
  <c r="E8" i="5"/>
  <c r="M8" i="5"/>
  <c r="U8" i="5"/>
  <c r="AC8" i="5"/>
  <c r="C833" i="5"/>
  <c r="S833" i="5"/>
  <c r="I8" i="6"/>
  <c r="Y8" i="6"/>
  <c r="N84" i="7"/>
  <c r="E8" i="8"/>
  <c r="M8" i="8"/>
  <c r="U8" i="8"/>
  <c r="AC8" i="8"/>
  <c r="I83" i="2"/>
  <c r="Y83" i="2"/>
  <c r="W233" i="3"/>
  <c r="J608" i="3"/>
  <c r="J1058" i="3"/>
  <c r="R1058" i="3"/>
  <c r="F533" i="5"/>
  <c r="N533" i="5"/>
  <c r="V533" i="5"/>
  <c r="AD533" i="5"/>
  <c r="F85" i="7"/>
  <c r="N85" i="7"/>
  <c r="H86" i="7"/>
  <c r="P86" i="7"/>
  <c r="AF86" i="7"/>
  <c r="R87" i="7"/>
  <c r="D87" i="7"/>
  <c r="AB87" i="7"/>
  <c r="O8" i="1"/>
  <c r="W8" i="1"/>
  <c r="AE8" i="1"/>
  <c r="O83" i="1"/>
  <c r="AE83" i="1"/>
  <c r="I158" i="2"/>
  <c r="Q158" i="2"/>
  <c r="Y158" i="2"/>
  <c r="C158" i="2"/>
  <c r="S158" i="2"/>
  <c r="J158" i="3"/>
  <c r="R158" i="3"/>
  <c r="Z158" i="3"/>
  <c r="R233" i="3"/>
  <c r="Z233" i="3"/>
  <c r="H758" i="3"/>
  <c r="P758" i="3"/>
  <c r="AF758" i="3"/>
  <c r="I83" i="5"/>
  <c r="Y83" i="5"/>
  <c r="E158" i="5"/>
  <c r="E223" i="5" s="1"/>
  <c r="M158" i="5"/>
  <c r="M223" i="5" s="1"/>
  <c r="U158" i="5"/>
  <c r="U223" i="5" s="1"/>
  <c r="AC158" i="5"/>
  <c r="AC223" i="5" s="1"/>
  <c r="C308" i="5"/>
  <c r="K308" i="5"/>
  <c r="I383" i="5"/>
  <c r="Q383" i="5"/>
  <c r="Y383" i="5"/>
  <c r="F608" i="5"/>
  <c r="N608" i="5"/>
  <c r="AD608" i="5"/>
  <c r="V758" i="5"/>
  <c r="L833" i="5"/>
  <c r="T833" i="5"/>
  <c r="I8" i="7"/>
  <c r="Q8" i="7"/>
  <c r="E8" i="7"/>
  <c r="M8" i="7"/>
  <c r="U8" i="7"/>
  <c r="C87" i="7"/>
  <c r="K87" i="7"/>
  <c r="S87" i="7"/>
  <c r="AA87" i="7"/>
  <c r="I308" i="1"/>
  <c r="Y308" i="1"/>
  <c r="Z8" i="2"/>
  <c r="J233" i="2"/>
  <c r="Z233" i="2"/>
  <c r="I833" i="3"/>
  <c r="Q833" i="3"/>
  <c r="Y833" i="3"/>
  <c r="J908" i="3"/>
  <c r="R908" i="3"/>
  <c r="Z908" i="3"/>
  <c r="AE983" i="3"/>
  <c r="I8" i="5"/>
  <c r="Q8" i="5"/>
  <c r="D83" i="7"/>
  <c r="L83" i="7"/>
  <c r="AB83" i="7"/>
  <c r="H85" i="7"/>
  <c r="P85" i="7"/>
  <c r="J86" i="7"/>
  <c r="R86" i="7"/>
  <c r="Z86" i="7"/>
  <c r="L87" i="7"/>
  <c r="T87" i="7"/>
  <c r="J748" i="3"/>
  <c r="R748" i="3"/>
  <c r="Z748" i="3"/>
  <c r="H73" i="4"/>
  <c r="P73" i="4"/>
  <c r="X73" i="4"/>
  <c r="AF73" i="4"/>
  <c r="K8" i="7"/>
  <c r="AA8" i="7"/>
  <c r="M83" i="2"/>
  <c r="AC83" i="2"/>
  <c r="F608" i="3"/>
  <c r="N608" i="3"/>
  <c r="V608" i="3"/>
  <c r="AD608" i="3"/>
  <c r="C908" i="3"/>
  <c r="K908" i="3"/>
  <c r="AA908" i="3"/>
  <c r="J158" i="5"/>
  <c r="J223" i="5" s="1"/>
  <c r="Z158" i="5"/>
  <c r="Z223" i="5" s="1"/>
  <c r="G233" i="5"/>
  <c r="W233" i="5"/>
  <c r="AE233" i="5"/>
  <c r="AA608" i="5"/>
  <c r="K8" i="8"/>
  <c r="S8" i="8"/>
  <c r="AA8" i="8"/>
  <c r="J73" i="3"/>
  <c r="R73" i="3"/>
  <c r="Z73" i="3"/>
  <c r="Q84" i="7"/>
  <c r="Y86" i="7"/>
  <c r="C73" i="3"/>
  <c r="K73" i="3"/>
  <c r="S73" i="3"/>
  <c r="AA73" i="3"/>
  <c r="M1132" i="3"/>
  <c r="F758" i="5"/>
  <c r="N758" i="5"/>
  <c r="AA78" i="7"/>
  <c r="AA79" i="7" s="1"/>
  <c r="E8" i="1"/>
  <c r="M8" i="1"/>
  <c r="U8" i="1"/>
  <c r="AC8" i="1"/>
  <c r="D158" i="1"/>
  <c r="L158" i="1"/>
  <c r="T158" i="1"/>
  <c r="AB158" i="1"/>
  <c r="H233" i="1"/>
  <c r="P233" i="1"/>
  <c r="X233" i="1"/>
  <c r="AF233" i="1"/>
  <c r="H308" i="1"/>
  <c r="P308" i="1"/>
  <c r="X308" i="1"/>
  <c r="AF308" i="1"/>
  <c r="I8" i="2"/>
  <c r="Q8" i="2"/>
  <c r="Y8" i="2"/>
  <c r="I8" i="3"/>
  <c r="I73" i="3" s="1"/>
  <c r="Q8" i="3"/>
  <c r="Q73" i="3" s="1"/>
  <c r="Y8" i="3"/>
  <c r="Y73" i="3" s="1"/>
  <c r="F1132" i="3"/>
  <c r="N1132" i="3"/>
  <c r="V1132" i="3"/>
  <c r="AD1132" i="3"/>
  <c r="O233" i="3"/>
  <c r="AE233" i="3"/>
  <c r="H308" i="3"/>
  <c r="P308" i="3"/>
  <c r="X308" i="3"/>
  <c r="AF308" i="3"/>
  <c r="R383" i="3"/>
  <c r="Z383" i="3"/>
  <c r="F8" i="1"/>
  <c r="N8" i="1"/>
  <c r="V8" i="1"/>
  <c r="AD8" i="1"/>
  <c r="I233" i="1"/>
  <c r="Q233" i="1"/>
  <c r="Y233" i="1"/>
  <c r="C83" i="2"/>
  <c r="K83" i="2"/>
  <c r="S83" i="2"/>
  <c r="AA83" i="2"/>
  <c r="G1132" i="3"/>
  <c r="O1132" i="3"/>
  <c r="W1132" i="3"/>
  <c r="AE1132" i="3"/>
  <c r="M158" i="3"/>
  <c r="U158" i="3"/>
  <c r="AC158" i="3"/>
  <c r="H233" i="3"/>
  <c r="P233" i="3"/>
  <c r="X233" i="3"/>
  <c r="AF233" i="3"/>
  <c r="C533" i="3"/>
  <c r="S533" i="3"/>
  <c r="AA533" i="3"/>
  <c r="E983" i="3"/>
  <c r="M983" i="3"/>
  <c r="U983" i="3"/>
  <c r="R158" i="5"/>
  <c r="R223" i="5" s="1"/>
  <c r="Y84" i="7"/>
  <c r="I86" i="7"/>
  <c r="J158" i="2"/>
  <c r="R158" i="2"/>
  <c r="Z158" i="2"/>
  <c r="D8" i="3"/>
  <c r="D73" i="3" s="1"/>
  <c r="L8" i="3"/>
  <c r="L73" i="3" s="1"/>
  <c r="T8" i="3"/>
  <c r="T73" i="3" s="1"/>
  <c r="AB8" i="3"/>
  <c r="AB73" i="3" s="1"/>
  <c r="G73" i="3"/>
  <c r="O73" i="3"/>
  <c r="W73" i="3"/>
  <c r="AE73" i="3"/>
  <c r="G158" i="3"/>
  <c r="O158" i="3"/>
  <c r="W158" i="3"/>
  <c r="AE158" i="3"/>
  <c r="C308" i="3"/>
  <c r="K308" i="3"/>
  <c r="S308" i="3"/>
  <c r="AA308" i="3"/>
  <c r="S908" i="3"/>
  <c r="I84" i="7"/>
  <c r="Q86" i="7"/>
  <c r="D233" i="1"/>
  <c r="L233" i="1"/>
  <c r="T233" i="1"/>
  <c r="AB233" i="1"/>
  <c r="E8" i="3"/>
  <c r="E73" i="3" s="1"/>
  <c r="M8" i="3"/>
  <c r="M73" i="3" s="1"/>
  <c r="U8" i="3"/>
  <c r="U73" i="3" s="1"/>
  <c r="AC8" i="3"/>
  <c r="AC73" i="3" s="1"/>
  <c r="H73" i="3"/>
  <c r="P73" i="3"/>
  <c r="X73" i="3"/>
  <c r="AF73" i="3"/>
  <c r="H158" i="3"/>
  <c r="P158" i="3"/>
  <c r="X158" i="3"/>
  <c r="AF158" i="3"/>
  <c r="S308" i="5"/>
  <c r="AA308" i="5"/>
  <c r="J84" i="7"/>
  <c r="R84" i="7"/>
  <c r="Z84" i="7"/>
  <c r="Z83" i="7"/>
  <c r="X85" i="7"/>
  <c r="H93" i="7"/>
  <c r="G8" i="8"/>
  <c r="O8" i="8"/>
  <c r="W8" i="8"/>
  <c r="AE8" i="8"/>
  <c r="AL19" i="8"/>
  <c r="J458" i="3"/>
  <c r="R458" i="3"/>
  <c r="Z458" i="3"/>
  <c r="I748" i="3"/>
  <c r="Q748" i="3"/>
  <c r="Y748" i="3"/>
  <c r="M748" i="3"/>
  <c r="U748" i="3"/>
  <c r="AC748" i="3"/>
  <c r="G748" i="3"/>
  <c r="W748" i="3"/>
  <c r="AE748" i="3"/>
  <c r="R73" i="4"/>
  <c r="D833" i="5"/>
  <c r="AB833" i="5"/>
  <c r="W78" i="7"/>
  <c r="W79" i="7" s="1"/>
  <c r="AE78" i="7"/>
  <c r="AE79" i="7" s="1"/>
  <c r="E83" i="7"/>
  <c r="M83" i="7"/>
  <c r="U83" i="7"/>
  <c r="AC83" i="7"/>
  <c r="C84" i="7"/>
  <c r="K84" i="7"/>
  <c r="S84" i="7"/>
  <c r="AA84" i="7"/>
  <c r="C86" i="7"/>
  <c r="K86" i="7"/>
  <c r="S86" i="7"/>
  <c r="AA86" i="7"/>
  <c r="E87" i="7"/>
  <c r="M87" i="7"/>
  <c r="U87" i="7"/>
  <c r="AC87" i="7"/>
  <c r="H75" i="7"/>
  <c r="AD85" i="7"/>
  <c r="N93" i="7"/>
  <c r="F1058" i="3"/>
  <c r="N1058" i="3"/>
  <c r="V1058" i="3"/>
  <c r="AD1058" i="3"/>
  <c r="C73" i="4"/>
  <c r="S73" i="4"/>
  <c r="AA73" i="4"/>
  <c r="C233" i="5"/>
  <c r="K233" i="5"/>
  <c r="S233" i="5"/>
  <c r="AA233" i="5"/>
  <c r="D84" i="7"/>
  <c r="L84" i="7"/>
  <c r="T84" i="7"/>
  <c r="AB84" i="7"/>
  <c r="F87" i="7"/>
  <c r="N87" i="7"/>
  <c r="V87" i="7"/>
  <c r="AD87" i="7"/>
  <c r="AF85" i="7"/>
  <c r="P93" i="7"/>
  <c r="E608" i="3"/>
  <c r="M608" i="3"/>
  <c r="U608" i="3"/>
  <c r="AC608" i="3"/>
  <c r="D73" i="4"/>
  <c r="L73" i="4"/>
  <c r="S78" i="7"/>
  <c r="S79" i="7" s="1"/>
  <c r="D748" i="3"/>
  <c r="L748" i="3"/>
  <c r="T748" i="3"/>
  <c r="AB748" i="3"/>
  <c r="H748" i="3"/>
  <c r="P748" i="3"/>
  <c r="X748" i="3"/>
  <c r="AF748" i="3"/>
  <c r="E73" i="4"/>
  <c r="M73" i="4"/>
  <c r="U73" i="4"/>
  <c r="AC73" i="4"/>
  <c r="F84" i="7"/>
  <c r="V84" i="7"/>
  <c r="AD84" i="7"/>
  <c r="F86" i="7"/>
  <c r="N86" i="7"/>
  <c r="V86" i="7"/>
  <c r="AD86" i="7"/>
  <c r="J87" i="7"/>
  <c r="Z87" i="7"/>
  <c r="J83" i="7"/>
  <c r="AL17" i="8"/>
  <c r="I683" i="3"/>
  <c r="Q683" i="3"/>
  <c r="Y683" i="3"/>
  <c r="AD758" i="5"/>
  <c r="J833" i="5"/>
  <c r="R833" i="5"/>
  <c r="Z833" i="5"/>
  <c r="Y78" i="7"/>
  <c r="Y79" i="7" s="1"/>
  <c r="C8" i="7"/>
  <c r="I83" i="7"/>
  <c r="Q83" i="7"/>
  <c r="Y83" i="7"/>
  <c r="I87" i="7"/>
  <c r="Q87" i="7"/>
  <c r="Y87" i="7"/>
  <c r="J833" i="3"/>
  <c r="R833" i="3"/>
  <c r="Z833" i="3"/>
  <c r="F458" i="5"/>
  <c r="N458" i="5"/>
  <c r="V458" i="5"/>
  <c r="AD458" i="5"/>
  <c r="C533" i="5"/>
  <c r="K533" i="5"/>
  <c r="S533" i="5"/>
  <c r="AA533" i="5"/>
  <c r="AE758" i="5"/>
  <c r="G8" i="6"/>
  <c r="O8" i="6"/>
  <c r="W8" i="6"/>
  <c r="AE8" i="6"/>
  <c r="H84" i="7"/>
  <c r="P84" i="7"/>
  <c r="X84" i="7"/>
  <c r="AF84" i="7"/>
  <c r="R83" i="7"/>
  <c r="AL16" i="8"/>
  <c r="D1132" i="3"/>
  <c r="L1132" i="3"/>
  <c r="T1132" i="3"/>
  <c r="AB1132" i="3"/>
  <c r="C983" i="3"/>
  <c r="K983" i="3"/>
  <c r="S983" i="3"/>
  <c r="AA983" i="3"/>
  <c r="E1132" i="3"/>
  <c r="U1132" i="3"/>
  <c r="AC1132" i="3"/>
  <c r="C233" i="3"/>
  <c r="K233" i="3"/>
  <c r="S233" i="3"/>
  <c r="AA233" i="3"/>
  <c r="I383" i="3"/>
  <c r="Q383" i="3"/>
  <c r="Y383" i="3"/>
  <c r="I308" i="3"/>
  <c r="Q308" i="3"/>
  <c r="Y308" i="3"/>
  <c r="G458" i="3"/>
  <c r="O458" i="3"/>
  <c r="W458" i="3"/>
  <c r="AE458" i="3"/>
  <c r="C748" i="3"/>
  <c r="K748" i="3"/>
  <c r="S748" i="3"/>
  <c r="AA748" i="3"/>
  <c r="G833" i="3"/>
  <c r="O833" i="3"/>
  <c r="W833" i="3"/>
  <c r="AE833" i="3"/>
  <c r="E533" i="3"/>
  <c r="M533" i="3"/>
  <c r="U533" i="3"/>
  <c r="AC533" i="3"/>
  <c r="E908" i="3"/>
  <c r="M908" i="3"/>
  <c r="U908" i="3"/>
  <c r="AC908" i="3"/>
  <c r="I1058" i="3"/>
  <c r="Q1058" i="3"/>
  <c r="Y1058" i="3"/>
  <c r="I1132" i="3"/>
  <c r="Q1132" i="3"/>
  <c r="Y1132" i="3"/>
  <c r="F83" i="7"/>
  <c r="F92" i="7"/>
  <c r="N83" i="7"/>
  <c r="N92" i="7"/>
  <c r="V83" i="7"/>
  <c r="V92" i="7"/>
  <c r="AD83" i="7"/>
  <c r="AD92" i="7"/>
  <c r="J93" i="7"/>
  <c r="J85" i="7"/>
  <c r="R93" i="7"/>
  <c r="R85" i="7"/>
  <c r="Z93" i="7"/>
  <c r="Z85" i="7"/>
  <c r="D86" i="7"/>
  <c r="D92" i="7"/>
  <c r="L86" i="7"/>
  <c r="L92" i="7"/>
  <c r="T86" i="7"/>
  <c r="T92" i="7"/>
  <c r="AB86" i="7"/>
  <c r="AB92" i="7"/>
  <c r="F96" i="7"/>
  <c r="F75" i="7"/>
  <c r="J1132" i="3"/>
  <c r="R1132" i="3"/>
  <c r="Z1132" i="3"/>
  <c r="T83" i="3"/>
  <c r="AB83" i="3"/>
  <c r="I73" i="4"/>
  <c r="Q73" i="4"/>
  <c r="Y73" i="4"/>
  <c r="E83" i="5"/>
  <c r="M83" i="5"/>
  <c r="U83" i="5"/>
  <c r="AC83" i="5"/>
  <c r="D233" i="5"/>
  <c r="L233" i="5"/>
  <c r="T233" i="5"/>
  <c r="AB233" i="5"/>
  <c r="Q78" i="7"/>
  <c r="Q79" i="7" s="1"/>
  <c r="J73" i="4"/>
  <c r="Z73" i="4"/>
  <c r="E458" i="5"/>
  <c r="M458" i="5"/>
  <c r="U458" i="5"/>
  <c r="AC458" i="5"/>
  <c r="C158" i="5"/>
  <c r="C223" i="5" s="1"/>
  <c r="K158" i="5"/>
  <c r="K223" i="5" s="1"/>
  <c r="S158" i="5"/>
  <c r="S223" i="5" s="1"/>
  <c r="AA158" i="5"/>
  <c r="AA223" i="5" s="1"/>
  <c r="I308" i="5"/>
  <c r="Q308" i="5"/>
  <c r="Y308" i="5"/>
  <c r="D533" i="5"/>
  <c r="L533" i="5"/>
  <c r="T533" i="5"/>
  <c r="AB533" i="5"/>
  <c r="I608" i="5"/>
  <c r="Q608" i="5"/>
  <c r="Y608" i="5"/>
  <c r="F73" i="4"/>
  <c r="N73" i="4"/>
  <c r="V73" i="4"/>
  <c r="AD73" i="4"/>
  <c r="H8" i="5"/>
  <c r="P8" i="5"/>
  <c r="X8" i="5"/>
  <c r="AF8" i="5"/>
  <c r="J308" i="5"/>
  <c r="R308" i="5"/>
  <c r="Z308" i="5"/>
  <c r="J608" i="5"/>
  <c r="R608" i="5"/>
  <c r="Z608" i="5"/>
  <c r="G73" i="4"/>
  <c r="O73" i="4"/>
  <c r="W73" i="4"/>
  <c r="AE73" i="4"/>
  <c r="E75" i="7"/>
  <c r="E96" i="7"/>
  <c r="M75" i="7"/>
  <c r="M96" i="7"/>
  <c r="U75" i="7"/>
  <c r="U96" i="7"/>
  <c r="D75" i="7"/>
  <c r="D96" i="7"/>
  <c r="C75" i="7"/>
  <c r="C96" i="7"/>
  <c r="K75" i="7"/>
  <c r="K96" i="7"/>
  <c r="S75" i="7"/>
  <c r="S96" i="7"/>
  <c r="AA75" i="7"/>
  <c r="AA96" i="7"/>
  <c r="AC8" i="7"/>
  <c r="AB75" i="7"/>
  <c r="H8" i="6"/>
  <c r="P8" i="6"/>
  <c r="X8" i="6"/>
  <c r="AF8" i="6"/>
  <c r="R78" i="7"/>
  <c r="R79" i="7" s="1"/>
  <c r="Z78" i="7"/>
  <c r="Z79" i="7" s="1"/>
  <c r="AD96" i="7"/>
  <c r="Z96" i="7"/>
  <c r="AC78" i="7"/>
  <c r="AC79" i="7" s="1"/>
  <c r="G96" i="7"/>
  <c r="G75" i="7"/>
  <c r="O96" i="7"/>
  <c r="O75" i="7"/>
  <c r="W96" i="7"/>
  <c r="W75" i="7"/>
  <c r="AE96" i="7"/>
  <c r="AE75" i="7"/>
  <c r="G83" i="7"/>
  <c r="O83" i="7"/>
  <c r="W83" i="7"/>
  <c r="AE83" i="7"/>
  <c r="E84" i="7"/>
  <c r="M84" i="7"/>
  <c r="U84" i="7"/>
  <c r="AC84" i="7"/>
  <c r="E86" i="7"/>
  <c r="M86" i="7"/>
  <c r="U86" i="7"/>
  <c r="AC86" i="7"/>
  <c r="G87" i="7"/>
  <c r="O87" i="7"/>
  <c r="W87" i="7"/>
  <c r="AE87" i="7"/>
  <c r="L75" i="7"/>
  <c r="H96" i="7"/>
  <c r="P96" i="7"/>
  <c r="X96" i="7"/>
  <c r="AF96" i="7"/>
  <c r="H83" i="7"/>
  <c r="H92" i="7"/>
  <c r="P83" i="7"/>
  <c r="P92" i="7"/>
  <c r="X83" i="7"/>
  <c r="X92" i="7"/>
  <c r="AF83" i="7"/>
  <c r="AF92" i="7"/>
  <c r="D93" i="7"/>
  <c r="D85" i="7"/>
  <c r="L93" i="7"/>
  <c r="L85" i="7"/>
  <c r="T93" i="7"/>
  <c r="T85" i="7"/>
  <c r="AB93" i="7"/>
  <c r="AB85" i="7"/>
  <c r="H87" i="7"/>
  <c r="P87" i="7"/>
  <c r="X87" i="7"/>
  <c r="AF87" i="7"/>
  <c r="N96" i="7"/>
  <c r="P75" i="7"/>
  <c r="J96" i="7"/>
  <c r="I96" i="7"/>
  <c r="I75" i="7"/>
  <c r="Q96" i="7"/>
  <c r="Q75" i="7"/>
  <c r="Y96" i="7"/>
  <c r="Y75" i="7"/>
  <c r="G84" i="7"/>
  <c r="O84" i="7"/>
  <c r="W84" i="7"/>
  <c r="AE84" i="7"/>
  <c r="G86" i="7"/>
  <c r="O86" i="7"/>
  <c r="W86" i="7"/>
  <c r="AE86" i="7"/>
  <c r="T75" i="7"/>
  <c r="D758" i="5"/>
  <c r="L758" i="5"/>
  <c r="T758" i="5"/>
  <c r="AB758" i="5"/>
  <c r="V96" i="7"/>
  <c r="X75" i="7"/>
  <c r="R96" i="7"/>
  <c r="C83" i="7"/>
  <c r="K83" i="7"/>
  <c r="S83" i="7"/>
  <c r="AA83" i="7"/>
  <c r="G85" i="7"/>
  <c r="O85" i="7"/>
  <c r="W85" i="7"/>
  <c r="AE85" i="7"/>
  <c r="E92" i="7"/>
  <c r="M92" i="7"/>
  <c r="U92" i="7"/>
  <c r="AC92" i="7"/>
  <c r="I85" i="7"/>
  <c r="Q85" i="7"/>
  <c r="Y85" i="7"/>
  <c r="G92" i="7"/>
  <c r="O92" i="7"/>
  <c r="W92" i="7"/>
  <c r="AE92" i="7"/>
  <c r="C85" i="7"/>
  <c r="K85" i="7"/>
  <c r="S85" i="7"/>
  <c r="AA85" i="7"/>
  <c r="I92" i="7"/>
  <c r="Q92" i="7"/>
  <c r="Y92" i="7"/>
  <c r="E85" i="7"/>
  <c r="M85" i="7"/>
  <c r="U85" i="7"/>
  <c r="AC85" i="7"/>
  <c r="AC75" i="7" l="1"/>
  <c r="AC9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48606B82-C15E-4EB2-BF6C-F0C1408B87E1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81DB7BF2-A365-4637-B4DE-CB7103DC38B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44F6594F-D15C-45C1-BB42-C76944CADCA6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BF711129-4087-47F3-9EE7-131E9F3C2E1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FA2FD533-E650-4E50-8321-52A2E6331E66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06" authorId="0" shapeId="0" xr:uid="{78854237-1478-4888-A346-67FE1A31EFF7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119B3544-698E-4135-88F1-E8E3D9805AC9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1E504CE6-E8E0-4E00-ACD0-D8B294472773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EAA89011-E7B7-44D6-98E8-3C634034CF91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B23C7A83-FDC6-4210-AEB0-E60666640E9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81895503-8529-4752-B219-5765CBD73E9A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63836B72-8DA5-4A7A-B1B3-7E2C982DD0D4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C3090E2C-3DEC-4378-B9BF-E3D52395694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3D9C391F-2231-445C-BFA9-25977E0EC84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06" authorId="0" shapeId="0" xr:uid="{221D8C49-0686-4B37-96BA-91A2372BE9C5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81" authorId="0" shapeId="0" xr:uid="{78574DD6-786B-4027-9B71-E61202C8B194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456" authorId="0" shapeId="0" xr:uid="{175608DC-BEF6-424A-A51F-213AA49735B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31" authorId="0" shapeId="0" xr:uid="{EAC4D68B-F201-4BC6-9DC0-E021342791D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06" authorId="0" shapeId="0" xr:uid="{3777F623-D630-4EB6-8C60-44EC2589ECD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81" authorId="0" shapeId="0" xr:uid="{A0CE5AFB-312A-4DE7-A772-ED1798A6D10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756" authorId="0" shapeId="0" xr:uid="{6728F7D6-D1C0-4D68-9992-E6E01022B6E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31" authorId="0" shapeId="0" xr:uid="{DC15A405-A4C9-4F49-9EA5-81AAB8E3745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906" authorId="0" shapeId="0" xr:uid="{35D9B332-A48E-4BCD-A9C7-39A26528E71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981" authorId="0" shapeId="0" xr:uid="{E2F3B560-E71A-442A-B91A-B96FF8569E40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056" authorId="0" shapeId="0" xr:uid="{C34684E0-949F-4CF5-BF9D-EAB69FB54F5F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FE5B6F29-0510-4DB1-AE04-360F2D338F78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9138B39F-6C5A-407F-9A07-DC79EAD92691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1" authorId="0" shapeId="0" xr:uid="{DD9687CE-0CF6-40AD-A5D8-A6E53570E0B5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156" authorId="0" shapeId="0" xr:uid="{0AD6B809-52B2-4F48-8CB4-EDA690E07A2C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231" authorId="0" shapeId="0" xr:uid="{A84DC462-1580-4892-845E-AE3846B87C4D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06" authorId="0" shapeId="0" xr:uid="{C1D425F2-094E-42F8-B562-DAEFED20BB87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381" authorId="0" shapeId="0" xr:uid="{DCEA6A65-83E8-4CA8-8B35-130B0E97B902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456" authorId="0" shapeId="0" xr:uid="{DAB2EFB4-AC65-4E4E-A243-A1DEC8191B54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531" authorId="0" shapeId="0" xr:uid="{CF68BA48-B14A-42AA-B3BD-AAF6435EB67C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06" authorId="0" shapeId="0" xr:uid="{D24EDC62-AB18-4F9B-B2E3-DE59942BD172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681" authorId="0" shapeId="0" xr:uid="{87287AC3-2E75-486F-951F-E89EFAD5C389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756" authorId="0" shapeId="0" xr:uid="{86A4C3BC-C3AA-4F97-9535-8B844CE47C29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  <comment ref="A831" authorId="0" shapeId="0" xr:uid="{803BC795-C61C-4495-9504-8466653F12EF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F462C6EC-209B-46AC-8ED6-85BE96BE85CE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Howley</author>
  </authors>
  <commentList>
    <comment ref="A6" authorId="0" shapeId="0" xr:uid="{0CBCEF8A-2135-442E-B157-301ED7B7020F}">
      <text>
        <r>
          <rPr>
            <b/>
            <sz val="8"/>
            <color indexed="81"/>
            <rFont val="Tahoma"/>
            <family val="2"/>
          </rPr>
          <t>Martin Howley: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Stock change is opening stock minus closing stock.  
When opening &gt; closing you get a +stock figure indicating a draw down of stock.
When opening &lt; closing you get a -stock figure which indicates a stock buildup.</t>
        </r>
      </text>
    </comment>
  </commentList>
</comments>
</file>

<file path=xl/sharedStrings.xml><?xml version="1.0" encoding="utf-8"?>
<sst xmlns="http://schemas.openxmlformats.org/spreadsheetml/2006/main" count="3778" uniqueCount="142">
  <si>
    <t>Coal</t>
  </si>
  <si>
    <t>NACE</t>
  </si>
  <si>
    <t>Indigenous Production</t>
  </si>
  <si>
    <t>Imports</t>
  </si>
  <si>
    <t>Exports</t>
  </si>
  <si>
    <t>Mar. Bunkers</t>
  </si>
  <si>
    <t>Stock Change</t>
  </si>
  <si>
    <t>Primary Energy Supply (incl non-energy)</t>
  </si>
  <si>
    <t>Primary Energy Requirement (excl. non-energy)</t>
  </si>
  <si>
    <t>Transformation Input</t>
  </si>
  <si>
    <t>Public Thermal Power Plants</t>
  </si>
  <si>
    <t>Combined Heat and Power Plants</t>
  </si>
  <si>
    <t>Pumped Storage Consumption</t>
  </si>
  <si>
    <t>Patent Fuel and Briquetting Plants</t>
  </si>
  <si>
    <t>Oil Refineries &amp; other energy sector</t>
  </si>
  <si>
    <t>Transformation Output</t>
  </si>
  <si>
    <t>Combined Heat and Power Plants - Electricity</t>
  </si>
  <si>
    <t>Pumped Storage Generation</t>
  </si>
  <si>
    <t>Oil Refineries</t>
  </si>
  <si>
    <t>Exchanges and transfers</t>
  </si>
  <si>
    <t>Electricity</t>
  </si>
  <si>
    <t>Heat</t>
  </si>
  <si>
    <t xml:space="preserve">Other </t>
  </si>
  <si>
    <t>Own Use and Distribution Losses</t>
  </si>
  <si>
    <t>Available Final Energy Consumption</t>
  </si>
  <si>
    <t>Non-Energy Consumption</t>
  </si>
  <si>
    <t>Final non-Energy Consumption (Feedstocks)</t>
  </si>
  <si>
    <t>Total Final Energy Consumption</t>
  </si>
  <si>
    <t>Industry*</t>
  </si>
  <si>
    <t>Non-Energy Mining</t>
  </si>
  <si>
    <t>13-14</t>
  </si>
  <si>
    <t>Food, beverages and tobacco</t>
  </si>
  <si>
    <t>15 - 16</t>
  </si>
  <si>
    <t>Textiles and textile products</t>
  </si>
  <si>
    <t>17 - 18</t>
  </si>
  <si>
    <t>Wood and wood products</t>
  </si>
  <si>
    <t>20</t>
  </si>
  <si>
    <t>Pulp, paper, publishing and printing</t>
  </si>
  <si>
    <t>21 - 22</t>
  </si>
  <si>
    <t>Chemicals &amp; man-made fibres</t>
  </si>
  <si>
    <t>24</t>
  </si>
  <si>
    <t>Rubber and plastic products</t>
  </si>
  <si>
    <t>25</t>
  </si>
  <si>
    <t>Other non-metallic mineral products</t>
  </si>
  <si>
    <t>26</t>
  </si>
  <si>
    <t>Basic metals and fabricated metal products</t>
  </si>
  <si>
    <t>27 - 28</t>
  </si>
  <si>
    <t>Machinery and equipment n.e.c.</t>
  </si>
  <si>
    <t>29</t>
  </si>
  <si>
    <t>Electrical and optical equipment</t>
  </si>
  <si>
    <t>30 - 33</t>
  </si>
  <si>
    <t>Transport equipment manufacture</t>
  </si>
  <si>
    <t>34 - 35</t>
  </si>
  <si>
    <t>Other manufacturing</t>
  </si>
  <si>
    <t>36 - 37, 19</t>
  </si>
  <si>
    <t>Construction</t>
  </si>
  <si>
    <t>41-43</t>
  </si>
  <si>
    <t>Transport</t>
  </si>
  <si>
    <t>Road Freight</t>
  </si>
  <si>
    <t>Road Light Goods Vehicle</t>
  </si>
  <si>
    <t>Road Private Car</t>
  </si>
  <si>
    <t>Public Passenger Services</t>
  </si>
  <si>
    <t>Rail</t>
  </si>
  <si>
    <t>Domestic Aviation</t>
  </si>
  <si>
    <t>Intermational Aviation</t>
  </si>
  <si>
    <t>Fuel Tourism</t>
  </si>
  <si>
    <t>Navigation</t>
  </si>
  <si>
    <t>Unspecified</t>
  </si>
  <si>
    <t>Residential</t>
  </si>
  <si>
    <t>Commercial/Public Services</t>
  </si>
  <si>
    <t>Commercial Services</t>
  </si>
  <si>
    <t>Wholesale, Retail, and Vehicle Repair</t>
  </si>
  <si>
    <t>45-47</t>
  </si>
  <si>
    <t>Transportation and Storage</t>
  </si>
  <si>
    <t>49-53</t>
  </si>
  <si>
    <t>Accommodation and Food Services</t>
  </si>
  <si>
    <t>55-56</t>
  </si>
  <si>
    <t>Information and Communication</t>
  </si>
  <si>
    <t>58-63</t>
  </si>
  <si>
    <t>Financial, Insurance and Real Estate Activities</t>
  </si>
  <si>
    <t>64-68</t>
  </si>
  <si>
    <t>Other Services Sectors</t>
  </si>
  <si>
    <t>Public Services</t>
  </si>
  <si>
    <t>Water Supply, Sewerage, and Waste Management</t>
  </si>
  <si>
    <t>36-39</t>
  </si>
  <si>
    <t>Public Administration</t>
  </si>
  <si>
    <t>Education</t>
  </si>
  <si>
    <t>Health, Residential Care and Social Work Activities</t>
  </si>
  <si>
    <t>86-88</t>
  </si>
  <si>
    <t>Agricultural</t>
  </si>
  <si>
    <t>Fisheries</t>
  </si>
  <si>
    <t>Statistical Difference</t>
  </si>
  <si>
    <t xml:space="preserve">Bituminous                             Units = ktoe
</t>
  </si>
  <si>
    <t xml:space="preserve">Anthracite + Ovoids             Units = ktoe
</t>
  </si>
  <si>
    <t xml:space="preserve">Coke                             Units = ktoe
</t>
  </si>
  <si>
    <t xml:space="preserve">Lignite                             Units = ktoe
</t>
  </si>
  <si>
    <t>Peat</t>
  </si>
  <si>
    <t xml:space="preserve">Milled Peat                              Units = ktoe
</t>
  </si>
  <si>
    <t xml:space="preserve">Sod Peat                               Units = ktoe
</t>
  </si>
  <si>
    <t xml:space="preserve">Briquettes                               Units = ktoe
</t>
  </si>
  <si>
    <t>Oil</t>
  </si>
  <si>
    <t xml:space="preserve">Crude Oil                                  Units = ktoe
</t>
  </si>
  <si>
    <t xml:space="preserve">Refinery Feedstock                    Units = ktoe
</t>
  </si>
  <si>
    <t xml:space="preserve">Refinery Gas                                  Units = ktoe
</t>
  </si>
  <si>
    <t xml:space="preserve">Gasoline                                  Units = ktoe
</t>
  </si>
  <si>
    <t xml:space="preserve">Kerosene                                  Units = ktoe
</t>
  </si>
  <si>
    <t xml:space="preserve">Jet Kerosene                                  Units = ktoe
</t>
  </si>
  <si>
    <t xml:space="preserve">FuelOil                                  Units = ktoe
</t>
  </si>
  <si>
    <t xml:space="preserve">LPG                                  Units = ktoe
</t>
  </si>
  <si>
    <t xml:space="preserve">Gasoil/Diesel/Derv               Units = ktoe
</t>
  </si>
  <si>
    <t xml:space="preserve">Petroleum Coke                        Units = ktoe
</t>
  </si>
  <si>
    <t xml:space="preserve">Naphtha                                  Units = ktoe
</t>
  </si>
  <si>
    <t xml:space="preserve">Bitumen                                  Units = ktoe
</t>
  </si>
  <si>
    <t xml:space="preserve">White Spirit                                  Units = ktoe
</t>
  </si>
  <si>
    <t xml:space="preserve">Lubricant                                  Units = ktoe
</t>
  </si>
  <si>
    <t>Oil by Sector</t>
  </si>
  <si>
    <t>Industry</t>
  </si>
  <si>
    <t>Commercial &amp; Services</t>
  </si>
  <si>
    <t>Agriculture &amp; Fisheries</t>
  </si>
  <si>
    <t>Natural Gas</t>
  </si>
  <si>
    <t>Renewables</t>
  </si>
  <si>
    <t xml:space="preserve">
Hydro                               Units = ktoe
</t>
  </si>
  <si>
    <t xml:space="preserve">
Wind                               Units = ktoe
</t>
  </si>
  <si>
    <t xml:space="preserve">
Biomass                               Units = ktoe
</t>
  </si>
  <si>
    <t xml:space="preserve">
Renewable Waste                         Units = ktoe
</t>
  </si>
  <si>
    <t xml:space="preserve">
Landfill Gas                              Units = ktoe
</t>
  </si>
  <si>
    <t xml:space="preserve">
Biogas                               Units = ktoe
</t>
  </si>
  <si>
    <t xml:space="preserve">
Biodiesel                      Units = ktoe
</t>
  </si>
  <si>
    <t xml:space="preserve">
Bioethanol                      Units = ktoe
</t>
  </si>
  <si>
    <t xml:space="preserve">
Solar Photovoltaic                      Units = ktoe
</t>
  </si>
  <si>
    <t xml:space="preserve">
Solar Thermal                           Units = ktoe
</t>
  </si>
  <si>
    <t xml:space="preserve">
Ambient Heat                               Units = ktoe
</t>
  </si>
  <si>
    <t>Non-Renewable (Wastes)</t>
  </si>
  <si>
    <t>Transformation, Transmission, Distribution and Own Use Losses</t>
  </si>
  <si>
    <t>Transformation and Own Use Losses</t>
  </si>
  <si>
    <t>Share by sector</t>
  </si>
  <si>
    <t>Commercial</t>
  </si>
  <si>
    <t>Industry+Services GWh</t>
  </si>
  <si>
    <t>Residential GWh</t>
  </si>
  <si>
    <t>TPER</t>
  </si>
  <si>
    <t>Total losses as share of TPER</t>
  </si>
  <si>
    <t xml:space="preserve">Total                               Units = ktoe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</si>
</sst>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_ ;\-0\ 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Arial"/>
      <family val="2"/>
    </font>
    <font>
      <sz val="10"/>
      <name val="Myriad Pro"/>
      <family val="2"/>
    </font>
    <font>
      <sz val="8"/>
      <name val="Arial"/>
      <family val="2"/>
    </font>
    <font>
      <b/>
      <i/>
      <sz val="10"/>
      <color indexed="50"/>
      <name val="Myriad Pro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3987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6" fillId="0" borderId="0"/>
  </cellStyleXfs>
  <cellXfs count="105">
    <xf numFmtId="0" fontId="0" fillId="0" borderId="0" xfId="0"/>
    <xf numFmtId="1" fontId="2" fillId="0" borderId="0" xfId="3" applyNumberFormat="1" applyFont="1" applyAlignment="1">
      <alignment horizontal="left" vertical="center" wrapText="1"/>
    </xf>
    <xf numFmtId="1" fontId="3" fillId="0" borderId="1" xfId="3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38" fontId="5" fillId="0" borderId="2" xfId="3" applyNumberFormat="1" applyFont="1" applyBorder="1" applyAlignment="1">
      <alignment horizontal="left"/>
    </xf>
    <xf numFmtId="38" fontId="3" fillId="0" borderId="3" xfId="3" applyNumberFormat="1" applyFont="1" applyBorder="1" applyAlignment="1">
      <alignment horizontal="center"/>
    </xf>
    <xf numFmtId="38" fontId="5" fillId="0" borderId="2" xfId="3" applyNumberFormat="1" applyFont="1" applyBorder="1" applyAlignment="1">
      <alignment horizontal="center"/>
    </xf>
    <xf numFmtId="38" fontId="5" fillId="0" borderId="0" xfId="3" applyNumberFormat="1" applyFont="1" applyAlignment="1">
      <alignment horizontal="center"/>
    </xf>
    <xf numFmtId="38" fontId="5" fillId="0" borderId="0" xfId="0" applyNumberFormat="1" applyFont="1"/>
    <xf numFmtId="38" fontId="5" fillId="0" borderId="4" xfId="3" applyNumberFormat="1" applyFont="1" applyBorder="1" applyAlignment="1">
      <alignment horizontal="left"/>
    </xf>
    <xf numFmtId="38" fontId="3" fillId="0" borderId="5" xfId="3" applyNumberFormat="1" applyFont="1" applyBorder="1" applyAlignment="1">
      <alignment horizontal="center"/>
    </xf>
    <xf numFmtId="38" fontId="5" fillId="0" borderId="4" xfId="3" applyNumberFormat="1" applyFont="1" applyBorder="1" applyAlignment="1">
      <alignment horizontal="center"/>
    </xf>
    <xf numFmtId="38" fontId="5" fillId="0" borderId="6" xfId="3" applyNumberFormat="1" applyFont="1" applyBorder="1" applyAlignment="1">
      <alignment horizontal="left"/>
    </xf>
    <xf numFmtId="38" fontId="3" fillId="0" borderId="7" xfId="3" applyNumberFormat="1" applyFont="1" applyBorder="1" applyAlignment="1">
      <alignment horizontal="center"/>
    </xf>
    <xf numFmtId="38" fontId="5" fillId="0" borderId="6" xfId="3" applyNumberFormat="1" applyFont="1" applyBorder="1" applyAlignment="1">
      <alignment horizontal="center"/>
    </xf>
    <xf numFmtId="38" fontId="3" fillId="0" borderId="8" xfId="3" applyNumberFormat="1" applyFont="1" applyBorder="1" applyAlignment="1">
      <alignment horizontal="left"/>
    </xf>
    <xf numFmtId="38" fontId="3" fillId="0" borderId="9" xfId="3" applyNumberFormat="1" applyFont="1" applyBorder="1" applyAlignment="1">
      <alignment horizontal="center"/>
    </xf>
    <xf numFmtId="38" fontId="3" fillId="0" borderId="8" xfId="3" applyNumberFormat="1" applyFont="1" applyBorder="1" applyAlignment="1">
      <alignment horizontal="center"/>
    </xf>
    <xf numFmtId="38" fontId="3" fillId="0" borderId="0" xfId="3" applyNumberFormat="1" applyFont="1" applyAlignment="1">
      <alignment horizontal="center"/>
    </xf>
    <xf numFmtId="38" fontId="3" fillId="0" borderId="0" xfId="0" applyNumberFormat="1" applyFont="1"/>
    <xf numFmtId="38" fontId="3" fillId="0" borderId="10" xfId="3" applyNumberFormat="1" applyFont="1" applyBorder="1" applyAlignment="1">
      <alignment horizontal="left"/>
    </xf>
    <xf numFmtId="38" fontId="3" fillId="0" borderId="11" xfId="3" applyNumberFormat="1" applyFont="1" applyBorder="1" applyAlignment="1">
      <alignment horizontal="center"/>
    </xf>
    <xf numFmtId="38" fontId="3" fillId="0" borderId="10" xfId="3" applyNumberFormat="1" applyFont="1" applyBorder="1" applyAlignment="1">
      <alignment horizontal="center"/>
    </xf>
    <xf numFmtId="38" fontId="5" fillId="0" borderId="12" xfId="3" applyNumberFormat="1" applyFont="1" applyBorder="1" applyAlignment="1">
      <alignment horizontal="left"/>
    </xf>
    <xf numFmtId="38" fontId="3" fillId="0" borderId="13" xfId="3" applyNumberFormat="1" applyFont="1" applyBorder="1" applyAlignment="1">
      <alignment horizontal="center"/>
    </xf>
    <xf numFmtId="38" fontId="5" fillId="0" borderId="12" xfId="3" applyNumberFormat="1" applyFont="1" applyBorder="1" applyAlignment="1">
      <alignment horizontal="center"/>
    </xf>
    <xf numFmtId="38" fontId="5" fillId="0" borderId="14" xfId="3" applyNumberFormat="1" applyFont="1" applyBorder="1" applyAlignment="1">
      <alignment horizontal="left"/>
    </xf>
    <xf numFmtId="38" fontId="3" fillId="0" borderId="15" xfId="3" applyNumberFormat="1" applyFont="1" applyBorder="1" applyAlignment="1">
      <alignment horizontal="center"/>
    </xf>
    <xf numFmtId="38" fontId="5" fillId="0" borderId="14" xfId="3" applyNumberFormat="1" applyFont="1" applyBorder="1" applyAlignment="1">
      <alignment horizontal="center"/>
    </xf>
    <xf numFmtId="38" fontId="3" fillId="0" borderId="0" xfId="3" applyNumberFormat="1" applyFont="1" applyAlignment="1">
      <alignment horizontal="left"/>
    </xf>
    <xf numFmtId="38" fontId="3" fillId="0" borderId="1" xfId="3" applyNumberFormat="1" applyFont="1" applyBorder="1" applyAlignment="1">
      <alignment horizontal="center"/>
    </xf>
    <xf numFmtId="38" fontId="3" fillId="0" borderId="16" xfId="3" applyNumberFormat="1" applyFont="1" applyBorder="1" applyAlignment="1">
      <alignment horizontal="left"/>
    </xf>
    <xf numFmtId="38" fontId="3" fillId="0" borderId="17" xfId="3" applyNumberFormat="1" applyFont="1" applyBorder="1" applyAlignment="1">
      <alignment horizontal="center"/>
    </xf>
    <xf numFmtId="38" fontId="3" fillId="0" borderId="16" xfId="3" applyNumberFormat="1" applyFont="1" applyBorder="1" applyAlignment="1">
      <alignment horizontal="center"/>
    </xf>
    <xf numFmtId="38" fontId="5" fillId="0" borderId="0" xfId="3" applyNumberFormat="1" applyFont="1" applyAlignment="1">
      <alignment horizontal="left"/>
    </xf>
    <xf numFmtId="38" fontId="3" fillId="0" borderId="18" xfId="3" applyNumberFormat="1" applyFont="1" applyBorder="1" applyAlignment="1">
      <alignment horizontal="left"/>
    </xf>
    <xf numFmtId="38" fontId="3" fillId="0" borderId="19" xfId="3" applyNumberFormat="1" applyFont="1" applyBorder="1" applyAlignment="1">
      <alignment horizontal="center"/>
    </xf>
    <xf numFmtId="38" fontId="3" fillId="0" borderId="18" xfId="3" applyNumberFormat="1" applyFont="1" applyBorder="1" applyAlignment="1">
      <alignment horizontal="center"/>
    </xf>
    <xf numFmtId="38" fontId="5" fillId="0" borderId="16" xfId="3" applyNumberFormat="1" applyFont="1" applyBorder="1" applyAlignment="1">
      <alignment horizontal="left"/>
    </xf>
    <xf numFmtId="38" fontId="5" fillId="0" borderId="17" xfId="3" applyNumberFormat="1" applyFont="1" applyBorder="1" applyAlignment="1">
      <alignment horizontal="center"/>
    </xf>
    <xf numFmtId="38" fontId="5" fillId="0" borderId="16" xfId="3" applyNumberFormat="1" applyFont="1" applyBorder="1" applyAlignment="1">
      <alignment horizontal="center"/>
    </xf>
    <xf numFmtId="38" fontId="3" fillId="0" borderId="20" xfId="3" applyNumberFormat="1" applyFont="1" applyBorder="1" applyAlignment="1">
      <alignment horizontal="left"/>
    </xf>
    <xf numFmtId="38" fontId="3" fillId="0" borderId="21" xfId="3" applyNumberFormat="1" applyFont="1" applyBorder="1" applyAlignment="1">
      <alignment horizontal="center"/>
    </xf>
    <xf numFmtId="38" fontId="3" fillId="0" borderId="20" xfId="3" applyNumberFormat="1" applyFont="1" applyBorder="1" applyAlignment="1">
      <alignment horizontal="center"/>
    </xf>
    <xf numFmtId="38" fontId="5" fillId="0" borderId="22" xfId="4" applyNumberFormat="1" applyFont="1" applyBorder="1" applyAlignment="1">
      <alignment horizontal="left" vertical="top" wrapText="1"/>
    </xf>
    <xf numFmtId="38" fontId="5" fillId="0" borderId="23" xfId="4" applyNumberFormat="1" applyFont="1" applyBorder="1" applyAlignment="1">
      <alignment vertical="top"/>
    </xf>
    <xf numFmtId="38" fontId="5" fillId="0" borderId="22" xfId="4" applyNumberFormat="1" applyFont="1" applyBorder="1" applyAlignment="1">
      <alignment horizontal="center" vertical="top" wrapText="1"/>
    </xf>
    <xf numFmtId="38" fontId="5" fillId="0" borderId="0" xfId="4" applyNumberFormat="1" applyFont="1" applyAlignment="1">
      <alignment horizontal="center" vertical="top" wrapText="1"/>
    </xf>
    <xf numFmtId="38" fontId="5" fillId="0" borderId="4" xfId="4" applyNumberFormat="1" applyFont="1" applyBorder="1" applyAlignment="1">
      <alignment horizontal="left" vertical="top" wrapText="1"/>
    </xf>
    <xf numFmtId="38" fontId="5" fillId="0" borderId="5" xfId="4" applyNumberFormat="1" applyFont="1" applyBorder="1" applyAlignment="1">
      <alignment vertical="top"/>
    </xf>
    <xf numFmtId="38" fontId="5" fillId="0" borderId="4" xfId="4" applyNumberFormat="1" applyFont="1" applyBorder="1" applyAlignment="1">
      <alignment horizontal="center" vertical="top" wrapText="1"/>
    </xf>
    <xf numFmtId="38" fontId="5" fillId="0" borderId="24" xfId="4" applyNumberFormat="1" applyFont="1" applyBorder="1" applyAlignment="1">
      <alignment horizontal="left" vertical="top" wrapText="1"/>
    </xf>
    <xf numFmtId="38" fontId="5" fillId="0" borderId="25" xfId="4" applyNumberFormat="1" applyFont="1" applyBorder="1" applyAlignment="1">
      <alignment vertical="top"/>
    </xf>
    <xf numFmtId="38" fontId="5" fillId="0" borderId="24" xfId="4" applyNumberFormat="1" applyFont="1" applyBorder="1" applyAlignment="1">
      <alignment horizontal="center" vertical="top" wrapText="1"/>
    </xf>
    <xf numFmtId="38" fontId="5" fillId="0" borderId="0" xfId="4" applyNumberFormat="1" applyFont="1" applyAlignment="1">
      <alignment horizontal="left" vertical="top" wrapText="1"/>
    </xf>
    <xf numFmtId="38" fontId="5" fillId="0" borderId="1" xfId="4" applyNumberFormat="1" applyFont="1" applyBorder="1" applyAlignment="1">
      <alignment vertical="top"/>
    </xf>
    <xf numFmtId="38" fontId="5" fillId="2" borderId="26" xfId="4" applyNumberFormat="1" applyFont="1" applyFill="1" applyBorder="1" applyAlignment="1">
      <alignment horizontal="left" vertical="top" wrapText="1"/>
    </xf>
    <xf numFmtId="38" fontId="5" fillId="2" borderId="27" xfId="4" applyNumberFormat="1" applyFont="1" applyFill="1" applyBorder="1" applyAlignment="1">
      <alignment vertical="top"/>
    </xf>
    <xf numFmtId="38" fontId="5" fillId="2" borderId="26" xfId="4" applyNumberFormat="1" applyFont="1" applyFill="1" applyBorder="1" applyAlignment="1">
      <alignment horizontal="center" vertical="top" wrapText="1"/>
    </xf>
    <xf numFmtId="38" fontId="5" fillId="0" borderId="26" xfId="0" applyNumberFormat="1" applyFont="1" applyBorder="1"/>
    <xf numFmtId="38" fontId="5" fillId="0" borderId="12" xfId="4" applyNumberFormat="1" applyFont="1" applyBorder="1" applyAlignment="1">
      <alignment horizontal="left" vertical="top" wrapText="1"/>
    </xf>
    <xf numFmtId="38" fontId="5" fillId="0" borderId="12" xfId="4" applyNumberFormat="1" applyFont="1" applyBorder="1" applyAlignment="1">
      <alignment horizontal="center" vertical="top" wrapText="1"/>
    </xf>
    <xf numFmtId="38" fontId="3" fillId="0" borderId="23" xfId="3" applyNumberFormat="1" applyFont="1" applyBorder="1" applyAlignment="1">
      <alignment horizontal="center"/>
    </xf>
    <xf numFmtId="38" fontId="5" fillId="0" borderId="26" xfId="4" applyNumberFormat="1" applyFont="1" applyBorder="1" applyAlignment="1">
      <alignment horizontal="left" vertical="top" wrapText="1"/>
    </xf>
    <xf numFmtId="38" fontId="3" fillId="0" borderId="27" xfId="3" applyNumberFormat="1" applyFont="1" applyBorder="1" applyAlignment="1">
      <alignment horizontal="center"/>
    </xf>
    <xf numFmtId="38" fontId="3" fillId="0" borderId="28" xfId="3" applyNumberFormat="1" applyFont="1" applyBorder="1" applyAlignment="1">
      <alignment horizontal="left"/>
    </xf>
    <xf numFmtId="38" fontId="3" fillId="0" borderId="29" xfId="3" applyNumberFormat="1" applyFont="1" applyBorder="1" applyAlignment="1">
      <alignment horizontal="center"/>
    </xf>
    <xf numFmtId="38" fontId="3" fillId="0" borderId="28" xfId="3" applyNumberFormat="1" applyFont="1" applyBorder="1" applyAlignment="1">
      <alignment horizontal="center"/>
    </xf>
    <xf numFmtId="38" fontId="5" fillId="0" borderId="30" xfId="4" applyNumberFormat="1" applyFont="1" applyBorder="1" applyAlignment="1">
      <alignment horizontal="center" vertical="top" wrapText="1"/>
    </xf>
    <xf numFmtId="38" fontId="5" fillId="3" borderId="4" xfId="3" applyNumberFormat="1" applyFont="1" applyFill="1" applyBorder="1" applyAlignment="1">
      <alignment horizontal="left"/>
    </xf>
    <xf numFmtId="38" fontId="5" fillId="3" borderId="5" xfId="3" applyNumberFormat="1" applyFont="1" applyFill="1" applyBorder="1" applyAlignment="1">
      <alignment horizontal="left" vertical="top"/>
    </xf>
    <xf numFmtId="38" fontId="5" fillId="2" borderId="31" xfId="4" applyNumberFormat="1" applyFont="1" applyFill="1" applyBorder="1" applyAlignment="1">
      <alignment horizontal="center" vertical="top" wrapText="1"/>
    </xf>
    <xf numFmtId="38" fontId="5" fillId="2" borderId="4" xfId="4" applyNumberFormat="1" applyFont="1" applyFill="1" applyBorder="1" applyAlignment="1">
      <alignment horizontal="center" vertical="top" wrapText="1"/>
    </xf>
    <xf numFmtId="38" fontId="5" fillId="3" borderId="14" xfId="3" applyNumberFormat="1" applyFont="1" applyFill="1" applyBorder="1" applyAlignment="1">
      <alignment horizontal="left"/>
    </xf>
    <xf numFmtId="38" fontId="5" fillId="3" borderId="15" xfId="3" applyNumberFormat="1" applyFont="1" applyFill="1" applyBorder="1" applyAlignment="1">
      <alignment horizontal="left" vertical="top"/>
    </xf>
    <xf numFmtId="38" fontId="5" fillId="0" borderId="14" xfId="4" applyNumberFormat="1" applyFont="1" applyBorder="1" applyAlignment="1">
      <alignment horizontal="left" vertical="top" wrapText="1"/>
    </xf>
    <xf numFmtId="38" fontId="5" fillId="0" borderId="32" xfId="4" applyNumberFormat="1" applyFont="1" applyBorder="1" applyAlignment="1">
      <alignment horizontal="center" vertical="top" wrapText="1"/>
    </xf>
    <xf numFmtId="38" fontId="5" fillId="0" borderId="14" xfId="4" applyNumberFormat="1" applyFont="1" applyBorder="1" applyAlignment="1">
      <alignment horizontal="center" vertical="top" wrapText="1"/>
    </xf>
    <xf numFmtId="38" fontId="5" fillId="3" borderId="12" xfId="3" applyNumberFormat="1" applyFont="1" applyFill="1" applyBorder="1" applyAlignment="1">
      <alignment horizontal="left"/>
    </xf>
    <xf numFmtId="38" fontId="5" fillId="3" borderId="13" xfId="3" applyNumberFormat="1" applyFont="1" applyFill="1" applyBorder="1" applyAlignment="1">
      <alignment horizontal="left" vertical="top"/>
    </xf>
    <xf numFmtId="38" fontId="5" fillId="2" borderId="30" xfId="4" applyNumberFormat="1" applyFont="1" applyFill="1" applyBorder="1" applyAlignment="1">
      <alignment horizontal="center" vertical="top" wrapText="1"/>
    </xf>
    <xf numFmtId="38" fontId="5" fillId="2" borderId="12" xfId="4" applyNumberFormat="1" applyFont="1" applyFill="1" applyBorder="1" applyAlignment="1">
      <alignment horizontal="center" vertical="top" wrapText="1"/>
    </xf>
    <xf numFmtId="38" fontId="5" fillId="3" borderId="22" xfId="3" applyNumberFormat="1" applyFont="1" applyFill="1" applyBorder="1" applyAlignment="1">
      <alignment horizontal="left"/>
    </xf>
    <xf numFmtId="38" fontId="5" fillId="3" borderId="23" xfId="3" applyNumberFormat="1" applyFont="1" applyFill="1" applyBorder="1" applyAlignment="1">
      <alignment horizontal="left" vertical="top"/>
    </xf>
    <xf numFmtId="38" fontId="5" fillId="2" borderId="32" xfId="4" applyNumberFormat="1" applyFont="1" applyFill="1" applyBorder="1" applyAlignment="1">
      <alignment horizontal="center" vertical="top" wrapText="1"/>
    </xf>
    <xf numFmtId="38" fontId="5" fillId="2" borderId="14" xfId="4" applyNumberFormat="1" applyFont="1" applyFill="1" applyBorder="1" applyAlignment="1">
      <alignment horizontal="center" vertical="top" wrapText="1"/>
    </xf>
    <xf numFmtId="38" fontId="0" fillId="0" borderId="0" xfId="0" applyNumberFormat="1"/>
    <xf numFmtId="38" fontId="0" fillId="4" borderId="0" xfId="0" applyNumberFormat="1" applyFill="1"/>
    <xf numFmtId="38" fontId="5" fillId="4" borderId="0" xfId="0" applyNumberFormat="1" applyFont="1" applyFill="1"/>
    <xf numFmtId="1" fontId="2" fillId="0" borderId="0" xfId="3" applyNumberFormat="1" applyFont="1" applyAlignment="1">
      <alignment horizontal="left" wrapText="1"/>
    </xf>
    <xf numFmtId="38" fontId="7" fillId="0" borderId="0" xfId="0" applyNumberFormat="1" applyFont="1"/>
    <xf numFmtId="38" fontId="5" fillId="0" borderId="15" xfId="4" applyNumberFormat="1" applyFont="1" applyBorder="1" applyAlignment="1">
      <alignment vertical="top"/>
    </xf>
    <xf numFmtId="38" fontId="5" fillId="0" borderId="0" xfId="0" applyNumberFormat="1" applyFont="1" applyAlignment="1">
      <alignment horizontal="left"/>
    </xf>
    <xf numFmtId="0" fontId="0" fillId="4" borderId="0" xfId="0" applyFill="1"/>
    <xf numFmtId="38" fontId="3" fillId="4" borderId="0" xfId="3" applyNumberFormat="1" applyFont="1" applyFill="1" applyAlignment="1">
      <alignment horizontal="center"/>
    </xf>
    <xf numFmtId="38" fontId="3" fillId="4" borderId="0" xfId="0" applyNumberFormat="1" applyFont="1" applyFill="1"/>
    <xf numFmtId="1" fontId="2" fillId="2" borderId="0" xfId="3" applyNumberFormat="1" applyFont="1" applyFill="1" applyAlignment="1">
      <alignment horizontal="left" wrapText="1"/>
    </xf>
    <xf numFmtId="38" fontId="5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center"/>
    </xf>
    <xf numFmtId="9" fontId="5" fillId="0" borderId="0" xfId="2" applyFont="1"/>
    <xf numFmtId="0" fontId="4" fillId="0" borderId="0" xfId="0" applyFont="1"/>
    <xf numFmtId="164" fontId="5" fillId="0" borderId="0" xfId="0" applyNumberFormat="1" applyFont="1"/>
    <xf numFmtId="164" fontId="5" fillId="0" borderId="0" xfId="2" applyNumberFormat="1" applyFont="1"/>
    <xf numFmtId="165" fontId="5" fillId="0" borderId="0" xfId="1" applyNumberFormat="1" applyFont="1"/>
  </cellXfs>
  <cellStyles count="5">
    <cellStyle name="Comma" xfId="1" builtinId="3"/>
    <cellStyle name="Normal" xfId="0" builtinId="0"/>
    <cellStyle name="Normal_1990 and 1998 CIP - Prices Quantity and CO2(MH)" xfId="4" xr:uid="{73A05EAC-040F-47D9-871D-F78ACD07B405}"/>
    <cellStyle name="Normal_2000balx" xfId="3" xr:uid="{B594D1D4-3A26-40BD-9F57-E289E0AED2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r>
              <a:rPr lang="en-US"/>
              <a:t>Public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60369247302307E-2"/>
          <c:y val="0.12689665737308128"/>
          <c:w val="0.48341544338348452"/>
          <c:h val="0.7552192162750084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5-444C-8112-7917D0C5A9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5-444C-8112-7917D0C5A9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5-444C-8112-7917D0C5A9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5-444C-8112-7917D0C5A9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5-444C-8112-7917D0C5A9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95-444C-8112-7917D0C5A946}"/>
              </c:ext>
            </c:extLst>
          </c:dPt>
          <c:cat>
            <c:strRef>
              <c:f>Total!$A$66:$A$69</c:f>
              <c:strCache>
                <c:ptCount val="4"/>
                <c:pt idx="0">
                  <c:v>Water Supply, Sewerage, and Waste Management</c:v>
                </c:pt>
                <c:pt idx="1">
                  <c:v>Public Administration</c:v>
                </c:pt>
                <c:pt idx="2">
                  <c:v>Education</c:v>
                </c:pt>
                <c:pt idx="3">
                  <c:v>Health, Residential Care and Social Work Activities</c:v>
                </c:pt>
              </c:strCache>
            </c:strRef>
          </c:cat>
          <c:val>
            <c:numRef>
              <c:f>Total!$AF$66:$AF$69</c:f>
              <c:numCache>
                <c:formatCode>#,##0_);[Red]\(#,##0\)</c:formatCode>
                <c:ptCount val="4"/>
                <c:pt idx="0">
                  <c:v>144.33222356310051</c:v>
                </c:pt>
                <c:pt idx="1">
                  <c:v>195.28949765452586</c:v>
                </c:pt>
                <c:pt idx="2">
                  <c:v>140.70819606983704</c:v>
                </c:pt>
                <c:pt idx="3">
                  <c:v>103.40264962050867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95-444C-8112-7917D0C5A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26241412372615"/>
          <c:y val="0.14187291277306291"/>
          <c:w val="0.36969349786852501"/>
          <c:h val="0.76176290463692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yriad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Coal!$A$56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Coal!$C$1:$AJ$1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Coal!$C$56:$AJ$56</c:f>
              <c:numCache>
                <c:formatCode>#,##0_);[Red]\(#,##0\)</c:formatCode>
                <c:ptCount val="34"/>
                <c:pt idx="0">
                  <c:v>625.7954608</c:v>
                </c:pt>
                <c:pt idx="1">
                  <c:v>699.46111200000007</c:v>
                </c:pt>
                <c:pt idx="2">
                  <c:v>476.42828639999999</c:v>
                </c:pt>
                <c:pt idx="3">
                  <c:v>476.08667328000001</c:v>
                </c:pt>
                <c:pt idx="4">
                  <c:v>338.42056880000001</c:v>
                </c:pt>
                <c:pt idx="5">
                  <c:v>246.06857200000002</c:v>
                </c:pt>
                <c:pt idx="6">
                  <c:v>367.98576560000004</c:v>
                </c:pt>
                <c:pt idx="7">
                  <c:v>277.75376080000001</c:v>
                </c:pt>
                <c:pt idx="8">
                  <c:v>320.19317680000006</c:v>
                </c:pt>
                <c:pt idx="9">
                  <c:v>262.710264</c:v>
                </c:pt>
                <c:pt idx="10">
                  <c:v>285.78015760000005</c:v>
                </c:pt>
                <c:pt idx="11">
                  <c:v>263.89473284080003</c:v>
                </c:pt>
                <c:pt idx="12">
                  <c:v>251.97008640000001</c:v>
                </c:pt>
                <c:pt idx="13">
                  <c:v>238.52714740000005</c:v>
                </c:pt>
                <c:pt idx="14">
                  <c:v>231.00804960000002</c:v>
                </c:pt>
                <c:pt idx="15">
                  <c:v>245.9206120568</c:v>
                </c:pt>
                <c:pt idx="16">
                  <c:v>218.85474913320002</c:v>
                </c:pt>
                <c:pt idx="17">
                  <c:v>208.11462116672004</c:v>
                </c:pt>
                <c:pt idx="18">
                  <c:v>229.79413561039999</c:v>
                </c:pt>
                <c:pt idx="19">
                  <c:v>266.37610296559717</c:v>
                </c:pt>
                <c:pt idx="20">
                  <c:v>253.31090531449519</c:v>
                </c:pt>
                <c:pt idx="21">
                  <c:v>217.8536988189868</c:v>
                </c:pt>
                <c:pt idx="22">
                  <c:v>241.19181901161028</c:v>
                </c:pt>
                <c:pt idx="23">
                  <c:v>268.05823474778924</c:v>
                </c:pt>
                <c:pt idx="24">
                  <c:v>236.26464063450481</c:v>
                </c:pt>
                <c:pt idx="25">
                  <c:v>247.17989030371876</c:v>
                </c:pt>
                <c:pt idx="26">
                  <c:v>257.07243855223828</c:v>
                </c:pt>
                <c:pt idx="27">
                  <c:v>195.74928064527526</c:v>
                </c:pt>
                <c:pt idx="28">
                  <c:v>216.75318330365391</c:v>
                </c:pt>
                <c:pt idx="29">
                  <c:v>186.05143349687572</c:v>
                </c:pt>
                <c:pt idx="30">
                  <c:v>195.34108491828835</c:v>
                </c:pt>
                <c:pt idx="31">
                  <c:v>185.64328067126633</c:v>
                </c:pt>
                <c:pt idx="32">
                  <c:v>124.1037566409633</c:v>
                </c:pt>
                <c:pt idx="33">
                  <c:v>96.687252999155277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B-450C-A61F-4C08F7C1CC10}"/>
            </c:ext>
          </c:extLst>
        </c:ser>
        <c:ser>
          <c:idx val="1"/>
          <c:order val="1"/>
          <c:tx>
            <c:strRef>
              <c:f>Coal!$A$30</c:f>
              <c:strCache>
                <c:ptCount val="1"/>
                <c:pt idx="0">
                  <c:v>Industry*</c:v>
                </c:pt>
              </c:strCache>
            </c:strRef>
          </c:tx>
          <c:cat>
            <c:numRef>
              <c:f>Coal!$C$1:$AJ$1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Coal!$C$30:$AJ$30</c:f>
              <c:numCache>
                <c:formatCode>#,##0_);[Red]\(#,##0\)</c:formatCode>
                <c:ptCount val="34"/>
                <c:pt idx="0">
                  <c:v>216.16737107311755</c:v>
                </c:pt>
                <c:pt idx="1">
                  <c:v>216.97276371212419</c:v>
                </c:pt>
                <c:pt idx="2">
                  <c:v>109.31331307439278</c:v>
                </c:pt>
                <c:pt idx="3">
                  <c:v>133.97511139801873</c:v>
                </c:pt>
                <c:pt idx="4">
                  <c:v>51.502525974877138</c:v>
                </c:pt>
                <c:pt idx="5">
                  <c:v>71.361330493435972</c:v>
                </c:pt>
                <c:pt idx="6">
                  <c:v>119.48850463211993</c:v>
                </c:pt>
                <c:pt idx="7">
                  <c:v>89.836760818119018</c:v>
                </c:pt>
                <c:pt idx="8">
                  <c:v>77.851219227692312</c:v>
                </c:pt>
                <c:pt idx="9">
                  <c:v>63.954348211409396</c:v>
                </c:pt>
                <c:pt idx="10">
                  <c:v>112.63803845199546</c:v>
                </c:pt>
                <c:pt idx="11">
                  <c:v>129.22271703120248</c:v>
                </c:pt>
                <c:pt idx="12">
                  <c:v>122.142618</c:v>
                </c:pt>
                <c:pt idx="13">
                  <c:v>175.40484891839998</c:v>
                </c:pt>
                <c:pt idx="14">
                  <c:v>194.12420400000002</c:v>
                </c:pt>
                <c:pt idx="15">
                  <c:v>211.69285670000005</c:v>
                </c:pt>
                <c:pt idx="16">
                  <c:v>182.62409360000004</c:v>
                </c:pt>
                <c:pt idx="17">
                  <c:v>185.76954267900004</c:v>
                </c:pt>
                <c:pt idx="18">
                  <c:v>164.96235490000004</c:v>
                </c:pt>
                <c:pt idx="19">
                  <c:v>112.44486935400001</c:v>
                </c:pt>
                <c:pt idx="20">
                  <c:v>124.12020085100001</c:v>
                </c:pt>
                <c:pt idx="21">
                  <c:v>109.18219840499999</c:v>
                </c:pt>
                <c:pt idx="22">
                  <c:v>97.015485861000016</c:v>
                </c:pt>
                <c:pt idx="23">
                  <c:v>82.219260042000002</c:v>
                </c:pt>
                <c:pt idx="24">
                  <c:v>106.99296694975001</c:v>
                </c:pt>
                <c:pt idx="25">
                  <c:v>105.87353632300001</c:v>
                </c:pt>
                <c:pt idx="26">
                  <c:v>106.48111522750999</c:v>
                </c:pt>
                <c:pt idx="27">
                  <c:v>102.26776035150002</c:v>
                </c:pt>
                <c:pt idx="28">
                  <c:v>105.42502802800003</c:v>
                </c:pt>
                <c:pt idx="29">
                  <c:v>79.151175402500002</c:v>
                </c:pt>
                <c:pt idx="30">
                  <c:v>76.09297317170001</c:v>
                </c:pt>
                <c:pt idx="31">
                  <c:v>89.376412526600021</c:v>
                </c:pt>
                <c:pt idx="32">
                  <c:v>70.828371967119992</c:v>
                </c:pt>
                <c:pt idx="33">
                  <c:v>52.337342586591006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B-450C-A61F-4C08F7C1CC10}"/>
            </c:ext>
          </c:extLst>
        </c:ser>
        <c:ser>
          <c:idx val="2"/>
          <c:order val="2"/>
          <c:tx>
            <c:strRef>
              <c:f>Coal!$A$10</c:f>
              <c:strCache>
                <c:ptCount val="1"/>
                <c:pt idx="0">
                  <c:v>Public Thermal Power Plants</c:v>
                </c:pt>
              </c:strCache>
            </c:strRef>
          </c:tx>
          <c:cat>
            <c:numRef>
              <c:f>Coal!$C$1:$AJ$1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Coal!$C$10:$AJ$10</c:f>
              <c:numCache>
                <c:formatCode>#,##0_);[Red]\(#,##0\)</c:formatCode>
                <c:ptCount val="34"/>
                <c:pt idx="0">
                  <c:v>1241.3317122000001</c:v>
                </c:pt>
                <c:pt idx="1">
                  <c:v>1221.4017507599999</c:v>
                </c:pt>
                <c:pt idx="2">
                  <c:v>1392.1729559999999</c:v>
                </c:pt>
                <c:pt idx="3">
                  <c:v>1356.8850979199999</c:v>
                </c:pt>
                <c:pt idx="4">
                  <c:v>1398.3211007999998</c:v>
                </c:pt>
                <c:pt idx="5">
                  <c:v>1494.8118705599998</c:v>
                </c:pt>
                <c:pt idx="6">
                  <c:v>1485.08449584</c:v>
                </c:pt>
                <c:pt idx="7">
                  <c:v>1437.9222599999998</c:v>
                </c:pt>
                <c:pt idx="8">
                  <c:v>1461.1338587999999</c:v>
                </c:pt>
                <c:pt idx="9">
                  <c:v>1264.73213016</c:v>
                </c:pt>
                <c:pt idx="10">
                  <c:v>1426.5906985199997</c:v>
                </c:pt>
                <c:pt idx="11">
                  <c:v>1513.7078279999998</c:v>
                </c:pt>
                <c:pt idx="12">
                  <c:v>1465.1600745599999</c:v>
                </c:pt>
                <c:pt idx="13">
                  <c:v>1323.0900025200001</c:v>
                </c:pt>
                <c:pt idx="14">
                  <c:v>1361.5075475303336</c:v>
                </c:pt>
                <c:pt idx="15">
                  <c:v>1416.5364956530045</c:v>
                </c:pt>
                <c:pt idx="16">
                  <c:v>1216.9917359319766</c:v>
                </c:pt>
                <c:pt idx="17">
                  <c:v>1171.5276583548293</c:v>
                </c:pt>
                <c:pt idx="18">
                  <c:v>991.34685201108232</c:v>
                </c:pt>
                <c:pt idx="19">
                  <c:v>774.91473201490408</c:v>
                </c:pt>
                <c:pt idx="20">
                  <c:v>867.50168864048908</c:v>
                </c:pt>
                <c:pt idx="21">
                  <c:v>913.07098685517508</c:v>
                </c:pt>
                <c:pt idx="22">
                  <c:v>1160.1104733552247</c:v>
                </c:pt>
                <c:pt idx="23">
                  <c:v>970.36929297879044</c:v>
                </c:pt>
                <c:pt idx="24">
                  <c:v>940.37839862555882</c:v>
                </c:pt>
                <c:pt idx="25">
                  <c:v>1125.5727858645982</c:v>
                </c:pt>
                <c:pt idx="26">
                  <c:v>1102.5858225261056</c:v>
                </c:pt>
                <c:pt idx="27">
                  <c:v>867.41321182454669</c:v>
                </c:pt>
                <c:pt idx="28">
                  <c:v>489.13419536754503</c:v>
                </c:pt>
                <c:pt idx="29">
                  <c:v>147.86636165032934</c:v>
                </c:pt>
                <c:pt idx="30">
                  <c:v>194.69705027155237</c:v>
                </c:pt>
                <c:pt idx="31">
                  <c:v>672.76181752483296</c:v>
                </c:pt>
                <c:pt idx="32">
                  <c:v>564.16446931607618</c:v>
                </c:pt>
                <c:pt idx="33">
                  <c:v>314.62604898193189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B-450C-A61F-4C08F7C1C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97472"/>
        <c:axId val="216409216"/>
      </c:lineChart>
      <c:catAx>
        <c:axId val="198697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09216"/>
        <c:crosses val="autoZero"/>
        <c:auto val="1"/>
        <c:lblAlgn val="ctr"/>
        <c:lblOffset val="100"/>
        <c:noMultiLvlLbl val="0"/>
      </c:catAx>
      <c:valAx>
        <c:axId val="2164092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8697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Peat!$A$10</c:f>
              <c:strCache>
                <c:ptCount val="1"/>
                <c:pt idx="0">
                  <c:v>Public Thermal Power Plants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Peat!$C$10:$AJ$10</c:f>
              <c:numCache>
                <c:formatCode>#,##0_);[Red]\(#,##0\)</c:formatCode>
                <c:ptCount val="34"/>
                <c:pt idx="0">
                  <c:v>592.03099999999995</c:v>
                </c:pt>
                <c:pt idx="1">
                  <c:v>611.28899999999999</c:v>
                </c:pt>
                <c:pt idx="2">
                  <c:v>627.399</c:v>
                </c:pt>
                <c:pt idx="3">
                  <c:v>565.2940000000001</c:v>
                </c:pt>
                <c:pt idx="4">
                  <c:v>576.4860000000001</c:v>
                </c:pt>
                <c:pt idx="5">
                  <c:v>566.06999999999994</c:v>
                </c:pt>
                <c:pt idx="6">
                  <c:v>568.827</c:v>
                </c:pt>
                <c:pt idx="7">
                  <c:v>554.73300000000006</c:v>
                </c:pt>
                <c:pt idx="8">
                  <c:v>518.29999999999995</c:v>
                </c:pt>
                <c:pt idx="9">
                  <c:v>518.29999999999995</c:v>
                </c:pt>
                <c:pt idx="10">
                  <c:v>478.20600000000002</c:v>
                </c:pt>
                <c:pt idx="11">
                  <c:v>536.61</c:v>
                </c:pt>
                <c:pt idx="12">
                  <c:v>538.09799999999996</c:v>
                </c:pt>
                <c:pt idx="13">
                  <c:v>501.82799999999997</c:v>
                </c:pt>
                <c:pt idx="14">
                  <c:v>330.00921945160979</c:v>
                </c:pt>
                <c:pt idx="15">
                  <c:v>489.34957007738603</c:v>
                </c:pt>
                <c:pt idx="16">
                  <c:v>453.09128191752654</c:v>
                </c:pt>
                <c:pt idx="17">
                  <c:v>449.1883571256148</c:v>
                </c:pt>
                <c:pt idx="18">
                  <c:v>569.81167057625555</c:v>
                </c:pt>
                <c:pt idx="19">
                  <c:v>556.85172607287711</c:v>
                </c:pt>
                <c:pt idx="20">
                  <c:v>481.13491570007778</c:v>
                </c:pt>
                <c:pt idx="21">
                  <c:v>472.91085069244451</c:v>
                </c:pt>
                <c:pt idx="22">
                  <c:v>549.99918274545769</c:v>
                </c:pt>
                <c:pt idx="23">
                  <c:v>497.52552670669769</c:v>
                </c:pt>
                <c:pt idx="24">
                  <c:v>541.83907492037906</c:v>
                </c:pt>
                <c:pt idx="25">
                  <c:v>547.20073970697877</c:v>
                </c:pt>
                <c:pt idx="26">
                  <c:v>512.94006062174151</c:v>
                </c:pt>
                <c:pt idx="27">
                  <c:v>481.08165821152051</c:v>
                </c:pt>
                <c:pt idx="28">
                  <c:v>467.10845991760607</c:v>
                </c:pt>
                <c:pt idx="29">
                  <c:v>429.59646406852596</c:v>
                </c:pt>
                <c:pt idx="30">
                  <c:v>208.62191350617647</c:v>
                </c:pt>
                <c:pt idx="31">
                  <c:v>66.477586998939529</c:v>
                </c:pt>
                <c:pt idx="32">
                  <c:v>50.01778562299129</c:v>
                </c:pt>
                <c:pt idx="33">
                  <c:v>33.712388670106044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4-4200-8553-A62837655D6E}"/>
            </c:ext>
          </c:extLst>
        </c:ser>
        <c:ser>
          <c:idx val="1"/>
          <c:order val="1"/>
          <c:tx>
            <c:strRef>
              <c:f>Peat!$A$13</c:f>
              <c:strCache>
                <c:ptCount val="1"/>
                <c:pt idx="0">
                  <c:v>Patent Fuel and Briquetting Plants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Peat!$C$13:$AJ$13</c:f>
              <c:numCache>
                <c:formatCode>#,##0_);[Red]\(#,##0\)</c:formatCode>
                <c:ptCount val="34"/>
                <c:pt idx="0">
                  <c:v>183.95400000000001</c:v>
                </c:pt>
                <c:pt idx="1">
                  <c:v>167.02799999999999</c:v>
                </c:pt>
                <c:pt idx="2">
                  <c:v>194.55600000000001</c:v>
                </c:pt>
                <c:pt idx="3">
                  <c:v>187.85999999999999</c:v>
                </c:pt>
                <c:pt idx="4">
                  <c:v>177.44399999999999</c:v>
                </c:pt>
                <c:pt idx="5">
                  <c:v>155.49600000000001</c:v>
                </c:pt>
                <c:pt idx="6">
                  <c:v>131.316</c:v>
                </c:pt>
                <c:pt idx="7">
                  <c:v>115.878</c:v>
                </c:pt>
                <c:pt idx="8">
                  <c:v>123.13200000000001</c:v>
                </c:pt>
                <c:pt idx="9">
                  <c:v>153.26400000000001</c:v>
                </c:pt>
                <c:pt idx="10">
                  <c:v>126.48</c:v>
                </c:pt>
                <c:pt idx="11">
                  <c:v>129.828</c:v>
                </c:pt>
                <c:pt idx="12">
                  <c:v>125.178</c:v>
                </c:pt>
                <c:pt idx="13">
                  <c:v>134.292</c:v>
                </c:pt>
                <c:pt idx="14">
                  <c:v>93.064766122077771</c:v>
                </c:pt>
                <c:pt idx="15">
                  <c:v>100.41457684210528</c:v>
                </c:pt>
                <c:pt idx="16">
                  <c:v>103.5272347368421</c:v>
                </c:pt>
                <c:pt idx="17">
                  <c:v>99.584068421052635</c:v>
                </c:pt>
                <c:pt idx="18">
                  <c:v>97.258085263157909</c:v>
                </c:pt>
                <c:pt idx="19">
                  <c:v>113.49799894736843</c:v>
                </c:pt>
                <c:pt idx="20">
                  <c:v>110.95517894736842</c:v>
                </c:pt>
                <c:pt idx="21">
                  <c:v>89.504652631578949</c:v>
                </c:pt>
                <c:pt idx="22">
                  <c:v>91.648772631578964</c:v>
                </c:pt>
                <c:pt idx="23">
                  <c:v>111.68962631578947</c:v>
                </c:pt>
                <c:pt idx="24">
                  <c:v>96.605709473684215</c:v>
                </c:pt>
                <c:pt idx="25">
                  <c:v>68.811889473684218</c:v>
                </c:pt>
                <c:pt idx="26">
                  <c:v>85.417861052631579</c:v>
                </c:pt>
                <c:pt idx="27">
                  <c:v>79.101147368421053</c:v>
                </c:pt>
                <c:pt idx="28">
                  <c:v>68.075576842105264</c:v>
                </c:pt>
                <c:pt idx="29">
                  <c:v>57.255124642105272</c:v>
                </c:pt>
                <c:pt idx="30">
                  <c:v>65.593247326315804</c:v>
                </c:pt>
                <c:pt idx="31">
                  <c:v>57.917252027368434</c:v>
                </c:pt>
                <c:pt idx="32">
                  <c:v>34.00079558947369</c:v>
                </c:pt>
                <c:pt idx="33">
                  <c:v>12.263928063157895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200-8553-A62837655D6E}"/>
            </c:ext>
          </c:extLst>
        </c:ser>
        <c:ser>
          <c:idx val="2"/>
          <c:order val="2"/>
          <c:tx>
            <c:strRef>
              <c:f>Peat!$A$56</c:f>
              <c:strCache>
                <c:ptCount val="1"/>
                <c:pt idx="0">
                  <c:v>Residential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Peat!$C$206:$AJ$206</c:f>
              <c:numCache>
                <c:formatCode>#,##0_);[Red]\(#,##0\)</c:formatCode>
                <c:ptCount val="34"/>
                <c:pt idx="0">
                  <c:v>569.97299999999996</c:v>
                </c:pt>
                <c:pt idx="1">
                  <c:v>465.11799999999999</c:v>
                </c:pt>
                <c:pt idx="2">
                  <c:v>493.91399999999999</c:v>
                </c:pt>
                <c:pt idx="3">
                  <c:v>452.28500000000003</c:v>
                </c:pt>
                <c:pt idx="4">
                  <c:v>469.81299999999999</c:v>
                </c:pt>
                <c:pt idx="5">
                  <c:v>485.77600000000001</c:v>
                </c:pt>
                <c:pt idx="6">
                  <c:v>364.64499999999998</c:v>
                </c:pt>
                <c:pt idx="7">
                  <c:v>356.19400000000002</c:v>
                </c:pt>
                <c:pt idx="8">
                  <c:v>345.55200000000002</c:v>
                </c:pt>
                <c:pt idx="9">
                  <c:v>205.95400000000001</c:v>
                </c:pt>
                <c:pt idx="10">
                  <c:v>179.036</c:v>
                </c:pt>
                <c:pt idx="11">
                  <c:v>179.036</c:v>
                </c:pt>
                <c:pt idx="12">
                  <c:v>177.78399999999999</c:v>
                </c:pt>
                <c:pt idx="13">
                  <c:v>176.845</c:v>
                </c:pt>
                <c:pt idx="14">
                  <c:v>176.845</c:v>
                </c:pt>
                <c:pt idx="15">
                  <c:v>182.792</c:v>
                </c:pt>
                <c:pt idx="16">
                  <c:v>195.53736000000001</c:v>
                </c:pt>
                <c:pt idx="17">
                  <c:v>186.33046500000003</c:v>
                </c:pt>
                <c:pt idx="18">
                  <c:v>173.86524</c:v>
                </c:pt>
                <c:pt idx="19">
                  <c:v>168.585556</c:v>
                </c:pt>
                <c:pt idx="20">
                  <c:v>165.452426</c:v>
                </c:pt>
                <c:pt idx="21">
                  <c:v>162.66359600000001</c:v>
                </c:pt>
                <c:pt idx="22">
                  <c:v>127.70399999999999</c:v>
                </c:pt>
                <c:pt idx="23">
                  <c:v>127.70399999999999</c:v>
                </c:pt>
                <c:pt idx="24">
                  <c:v>127.70399999999999</c:v>
                </c:pt>
                <c:pt idx="25">
                  <c:v>127.70399999999999</c:v>
                </c:pt>
                <c:pt idx="26">
                  <c:v>127.70399999999999</c:v>
                </c:pt>
                <c:pt idx="27">
                  <c:v>127.70399999999999</c:v>
                </c:pt>
                <c:pt idx="28">
                  <c:v>127.70399999999999</c:v>
                </c:pt>
                <c:pt idx="29">
                  <c:v>127.70399999999999</c:v>
                </c:pt>
                <c:pt idx="30">
                  <c:v>127.70399999999999</c:v>
                </c:pt>
                <c:pt idx="31">
                  <c:v>127.70399999999999</c:v>
                </c:pt>
                <c:pt idx="32">
                  <c:v>127.70399999999999</c:v>
                </c:pt>
                <c:pt idx="33">
                  <c:v>127.70399999999999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4-4200-8553-A62837655D6E}"/>
            </c:ext>
          </c:extLst>
        </c:ser>
        <c:ser>
          <c:idx val="3"/>
          <c:order val="3"/>
          <c:tx>
            <c:strRef>
              <c:f>Peat!$A$57</c:f>
              <c:strCache>
                <c:ptCount val="1"/>
                <c:pt idx="0">
                  <c:v>Commercial/Public Services</c:v>
                </c:pt>
              </c:strCache>
            </c:strRef>
          </c:tx>
          <c:cat>
            <c:numRef>
              <c:f>Peat!$C$1:$AJ$1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Peat!$C$57:$AJ$57</c:f>
              <c:numCache>
                <c:formatCode>#,##0_);[Red]\(#,##0\)</c:formatCode>
                <c:ptCount val="34"/>
                <c:pt idx="0">
                  <c:v>31.963000000000001</c:v>
                </c:pt>
                <c:pt idx="1">
                  <c:v>29.146000000000001</c:v>
                </c:pt>
                <c:pt idx="2">
                  <c:v>13.962154</c:v>
                </c:pt>
                <c:pt idx="3">
                  <c:v>14.134887000000001</c:v>
                </c:pt>
                <c:pt idx="4">
                  <c:v>10.583717</c:v>
                </c:pt>
                <c:pt idx="5">
                  <c:v>5.5955160000000008</c:v>
                </c:pt>
                <c:pt idx="6">
                  <c:v>14.985516000000001</c:v>
                </c:pt>
                <c:pt idx="7">
                  <c:v>10.364071000000001</c:v>
                </c:pt>
                <c:pt idx="8">
                  <c:v>6.5432740000000003</c:v>
                </c:pt>
                <c:pt idx="9">
                  <c:v>4.43</c:v>
                </c:pt>
                <c:pt idx="10">
                  <c:v>3.9870000000000001</c:v>
                </c:pt>
                <c:pt idx="11">
                  <c:v>4.43</c:v>
                </c:pt>
                <c:pt idx="12">
                  <c:v>3.101</c:v>
                </c:pt>
                <c:pt idx="13">
                  <c:v>0.88600000000000001</c:v>
                </c:pt>
                <c:pt idx="14">
                  <c:v>0.443</c:v>
                </c:pt>
                <c:pt idx="15">
                  <c:v>0.45673299999999994</c:v>
                </c:pt>
                <c:pt idx="16">
                  <c:v>0.38939699999999999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34-4200-8553-A6283765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80768"/>
        <c:axId val="216411520"/>
      </c:lineChart>
      <c:catAx>
        <c:axId val="200480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11520"/>
        <c:crosses val="autoZero"/>
        <c:auto val="1"/>
        <c:lblAlgn val="ctr"/>
        <c:lblOffset val="100"/>
        <c:noMultiLvlLbl val="0"/>
      </c:catAx>
      <c:valAx>
        <c:axId val="2164115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0480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99134641943725E-2"/>
          <c:y val="1.9359226916028278E-2"/>
          <c:w val="0.93760266327009756"/>
          <c:h val="0.84476923598082976"/>
        </c:manualLayout>
      </c:layout>
      <c:lineChart>
        <c:grouping val="standard"/>
        <c:varyColors val="0"/>
        <c:ser>
          <c:idx val="0"/>
          <c:order val="0"/>
          <c:tx>
            <c:strRef>
              <c:f>Oil!$A$7</c:f>
              <c:strCache>
                <c:ptCount val="1"/>
                <c:pt idx="0">
                  <c:v>Primary Energy Supply (incl non-energy)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Oil!$M$7:$AJ$7</c:f>
              <c:numCache>
                <c:formatCode>#,##0_);[Red]\(#,##0\)</c:formatCode>
                <c:ptCount val="24"/>
                <c:pt idx="0">
                  <c:v>8167.8127224749996</c:v>
                </c:pt>
                <c:pt idx="1">
                  <c:v>8608.2740754250008</c:v>
                </c:pt>
                <c:pt idx="2">
                  <c:v>8638.3755880249992</c:v>
                </c:pt>
                <c:pt idx="3">
                  <c:v>8323.4464698999982</c:v>
                </c:pt>
                <c:pt idx="4">
                  <c:v>8934.4679537841075</c:v>
                </c:pt>
                <c:pt idx="5">
                  <c:v>9595.4208378341773</c:v>
                </c:pt>
                <c:pt idx="6">
                  <c:v>9309.140359760313</c:v>
                </c:pt>
                <c:pt idx="7">
                  <c:v>9084.8873177235491</c:v>
                </c:pt>
                <c:pt idx="8">
                  <c:v>9205.1102018184592</c:v>
                </c:pt>
                <c:pt idx="9">
                  <c:v>8002.0425108225973</c:v>
                </c:pt>
                <c:pt idx="10">
                  <c:v>7622.2338047830808</c:v>
                </c:pt>
                <c:pt idx="11">
                  <c:v>7081.8927267442268</c:v>
                </c:pt>
                <c:pt idx="12">
                  <c:v>6502.2042209880619</c:v>
                </c:pt>
                <c:pt idx="13">
                  <c:v>6567.6200582071924</c:v>
                </c:pt>
                <c:pt idx="14">
                  <c:v>6439.5578727193133</c:v>
                </c:pt>
                <c:pt idx="15">
                  <c:v>6860.6959941894638</c:v>
                </c:pt>
                <c:pt idx="16">
                  <c:v>7210.4889986661392</c:v>
                </c:pt>
                <c:pt idx="17">
                  <c:v>7100.6550028605507</c:v>
                </c:pt>
                <c:pt idx="18">
                  <c:v>7384.5056230256387</c:v>
                </c:pt>
                <c:pt idx="19">
                  <c:v>7417.1737940414996</c:v>
                </c:pt>
                <c:pt idx="20">
                  <c:v>6229.9939650964106</c:v>
                </c:pt>
                <c:pt idx="21">
                  <c:v>6715.9859531164075</c:v>
                </c:pt>
                <c:pt idx="22">
                  <c:v>7137.9143329359995</c:v>
                </c:pt>
                <c:pt idx="23">
                  <c:v>7106.2612042017081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C-46EF-B1B4-1B87B112FF3F}"/>
            </c:ext>
          </c:extLst>
        </c:ser>
        <c:ser>
          <c:idx val="1"/>
          <c:order val="1"/>
          <c:tx>
            <c:strRef>
              <c:f>Oil!$A$8</c:f>
              <c:strCache>
                <c:ptCount val="1"/>
                <c:pt idx="0">
                  <c:v>Primary Energy Requirement (excl. non-energy)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Oil!$M$8:$AJ$8</c:f>
              <c:numCache>
                <c:formatCode>#,##0_);[Red]\(#,##0\)</c:formatCode>
                <c:ptCount val="24"/>
                <c:pt idx="0">
                  <c:v>7885.0067224750001</c:v>
                </c:pt>
                <c:pt idx="1">
                  <c:v>8506.3220754250015</c:v>
                </c:pt>
                <c:pt idx="2">
                  <c:v>8411.9077880249988</c:v>
                </c:pt>
                <c:pt idx="3">
                  <c:v>8106.9694698999983</c:v>
                </c:pt>
                <c:pt idx="4">
                  <c:v>8696.0935537841069</c:v>
                </c:pt>
                <c:pt idx="5">
                  <c:v>9134.3980378341766</c:v>
                </c:pt>
                <c:pt idx="6">
                  <c:v>8961.4887597603138</c:v>
                </c:pt>
                <c:pt idx="7">
                  <c:v>8977.0259177235494</c:v>
                </c:pt>
                <c:pt idx="8">
                  <c:v>8925.6698018184597</c:v>
                </c:pt>
                <c:pt idx="9">
                  <c:v>7739.219290822597</c:v>
                </c:pt>
                <c:pt idx="10">
                  <c:v>7294.3480641830811</c:v>
                </c:pt>
                <c:pt idx="11">
                  <c:v>6785.8090139442265</c:v>
                </c:pt>
                <c:pt idx="12">
                  <c:v>6233.2802324399736</c:v>
                </c:pt>
                <c:pt idx="13">
                  <c:v>6279.932691116026</c:v>
                </c:pt>
                <c:pt idx="14">
                  <c:v>6238.7493755611758</c:v>
                </c:pt>
                <c:pt idx="15">
                  <c:v>6653.2001066788189</c:v>
                </c:pt>
                <c:pt idx="16">
                  <c:v>6946.1954754566541</c:v>
                </c:pt>
                <c:pt idx="17">
                  <c:v>6860.5158081472409</c:v>
                </c:pt>
                <c:pt idx="18">
                  <c:v>7152.9223383485532</c:v>
                </c:pt>
                <c:pt idx="19">
                  <c:v>7178.243430282947</c:v>
                </c:pt>
                <c:pt idx="20">
                  <c:v>5999.0122719286783</c:v>
                </c:pt>
                <c:pt idx="21">
                  <c:v>6338.3074659282893</c:v>
                </c:pt>
                <c:pt idx="22">
                  <c:v>6909.9106795238422</c:v>
                </c:pt>
                <c:pt idx="23">
                  <c:v>6884.9455165968675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C-46EF-B1B4-1B87B112FF3F}"/>
            </c:ext>
          </c:extLst>
        </c:ser>
        <c:ser>
          <c:idx val="3"/>
          <c:order val="2"/>
          <c:tx>
            <c:strRef>
              <c:f>Oil!$A$26</c:f>
              <c:strCache>
                <c:ptCount val="1"/>
                <c:pt idx="0">
                  <c:v>Available Final Energy Consumption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Oil!$M$26:$AJ$26</c:f>
              <c:numCache>
                <c:formatCode>#,##0_);[Red]\(#,##0\)</c:formatCode>
                <c:ptCount val="24"/>
                <c:pt idx="0">
                  <c:v>7023.8479769750002</c:v>
                </c:pt>
                <c:pt idx="1">
                  <c:v>7248.5764190000009</c:v>
                </c:pt>
                <c:pt idx="2">
                  <c:v>7584.5735388999983</c:v>
                </c:pt>
                <c:pt idx="3">
                  <c:v>7518.761898949997</c:v>
                </c:pt>
                <c:pt idx="4">
                  <c:v>8000.7131446591075</c:v>
                </c:pt>
                <c:pt idx="5">
                  <c:v>8582.7395252719543</c:v>
                </c:pt>
                <c:pt idx="6">
                  <c:v>8578.3690067805928</c:v>
                </c:pt>
                <c:pt idx="7">
                  <c:v>8449.403410601637</c:v>
                </c:pt>
                <c:pt idx="8">
                  <c:v>8749.6383745323037</c:v>
                </c:pt>
                <c:pt idx="9">
                  <c:v>7627.6601266751422</c:v>
                </c:pt>
                <c:pt idx="10">
                  <c:v>7427.3804785861557</c:v>
                </c:pt>
                <c:pt idx="11">
                  <c:v>6903.5053727043442</c:v>
                </c:pt>
                <c:pt idx="12">
                  <c:v>6302.484051478159</c:v>
                </c:pt>
                <c:pt idx="13">
                  <c:v>6454.6644751613176</c:v>
                </c:pt>
                <c:pt idx="14">
                  <c:v>6342.4611430775794</c:v>
                </c:pt>
                <c:pt idx="15">
                  <c:v>6680.3650032129081</c:v>
                </c:pt>
                <c:pt idx="16">
                  <c:v>7059.7158168534179</c:v>
                </c:pt>
                <c:pt idx="17">
                  <c:v>6977.4261104900252</c:v>
                </c:pt>
                <c:pt idx="18">
                  <c:v>7255.0981472807816</c:v>
                </c:pt>
                <c:pt idx="19">
                  <c:v>7221.8803340842496</c:v>
                </c:pt>
                <c:pt idx="20">
                  <c:v>6015.4225645105043</c:v>
                </c:pt>
                <c:pt idx="21">
                  <c:v>6267.7021949579002</c:v>
                </c:pt>
                <c:pt idx="22">
                  <c:v>6762.975523003779</c:v>
                </c:pt>
                <c:pt idx="23">
                  <c:v>6959.8222467111354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C-46EF-B1B4-1B87B112FF3F}"/>
            </c:ext>
          </c:extLst>
        </c:ser>
        <c:ser>
          <c:idx val="5"/>
          <c:order val="3"/>
          <c:tx>
            <c:strRef>
              <c:f>Oil!$A$29</c:f>
              <c:strCache>
                <c:ptCount val="1"/>
                <c:pt idx="0">
                  <c:v>Total Final Energy Consumption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Oil!$M$29:$AJ$29</c:f>
              <c:numCache>
                <c:formatCode>#,##0_);[Red]\(#,##0\)</c:formatCode>
                <c:ptCount val="24"/>
                <c:pt idx="0">
                  <c:v>7047.0812012360402</c:v>
                </c:pt>
                <c:pt idx="1">
                  <c:v>7401.9497103453377</c:v>
                </c:pt>
                <c:pt idx="2">
                  <c:v>7439.5404921521804</c:v>
                </c:pt>
                <c:pt idx="3">
                  <c:v>7530.5636188360177</c:v>
                </c:pt>
                <c:pt idx="4">
                  <c:v>7706.8582206928504</c:v>
                </c:pt>
                <c:pt idx="5">
                  <c:v>8196.4488397809637</c:v>
                </c:pt>
                <c:pt idx="6">
                  <c:v>8340.2102181863247</c:v>
                </c:pt>
                <c:pt idx="7">
                  <c:v>8544.2313841284013</c:v>
                </c:pt>
                <c:pt idx="8">
                  <c:v>8388.7614516803387</c:v>
                </c:pt>
                <c:pt idx="9">
                  <c:v>7394.0121041017583</c:v>
                </c:pt>
                <c:pt idx="10">
                  <c:v>7158.682766078231</c:v>
                </c:pt>
                <c:pt idx="11">
                  <c:v>6547.3460865317138</c:v>
                </c:pt>
                <c:pt idx="12">
                  <c:v>6087.8952635948417</c:v>
                </c:pt>
                <c:pt idx="13">
                  <c:v>6202.4903948650972</c:v>
                </c:pt>
                <c:pt idx="14">
                  <c:v>6158.8564525644551</c:v>
                </c:pt>
                <c:pt idx="15">
                  <c:v>6482.9404454098403</c:v>
                </c:pt>
                <c:pt idx="16">
                  <c:v>6735.8903728050045</c:v>
                </c:pt>
                <c:pt idx="17">
                  <c:v>6777.72921443622</c:v>
                </c:pt>
                <c:pt idx="18">
                  <c:v>7044.2916862331458</c:v>
                </c:pt>
                <c:pt idx="19">
                  <c:v>7022.3077142984284</c:v>
                </c:pt>
                <c:pt idx="20">
                  <c:v>5825.4294096963558</c:v>
                </c:pt>
                <c:pt idx="21">
                  <c:v>5975.5133953693839</c:v>
                </c:pt>
                <c:pt idx="22">
                  <c:v>6622.4799081202646</c:v>
                </c:pt>
                <c:pt idx="23">
                  <c:v>6731.6048315531925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AC-46EF-B1B4-1B87B112FF3F}"/>
            </c:ext>
          </c:extLst>
        </c:ser>
        <c:ser>
          <c:idx val="2"/>
          <c:order val="4"/>
          <c:tx>
            <c:strRef>
              <c:f>Oil!$A$45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numRef>
              <c:f>Oil!$M$1:$AJ$1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Oil!$M$45:$AJ$45</c:f>
              <c:numCache>
                <c:formatCode>#,##0_);[Red]\(#,##0\)</c:formatCode>
                <c:ptCount val="24"/>
                <c:pt idx="0">
                  <c:v>4100.9898186296332</c:v>
                </c:pt>
                <c:pt idx="1">
                  <c:v>4384.4286818825231</c:v>
                </c:pt>
                <c:pt idx="2">
                  <c:v>4497.5185363329574</c:v>
                </c:pt>
                <c:pt idx="3">
                  <c:v>4546.4155728858877</c:v>
                </c:pt>
                <c:pt idx="4">
                  <c:v>4739.7982474319333</c:v>
                </c:pt>
                <c:pt idx="5">
                  <c:v>5076.0676587546468</c:v>
                </c:pt>
                <c:pt idx="6">
                  <c:v>5428.3005017847936</c:v>
                </c:pt>
                <c:pt idx="7">
                  <c:v>5688.6941206646015</c:v>
                </c:pt>
                <c:pt idx="8">
                  <c:v>5383.8670852850237</c:v>
                </c:pt>
                <c:pt idx="9">
                  <c:v>4782.0597407026398</c:v>
                </c:pt>
                <c:pt idx="10">
                  <c:v>4500.7296843882623</c:v>
                </c:pt>
                <c:pt idx="11">
                  <c:v>4320.6794017540924</c:v>
                </c:pt>
                <c:pt idx="12">
                  <c:v>4083.5521152208848</c:v>
                </c:pt>
                <c:pt idx="13">
                  <c:v>4238.6032106606008</c:v>
                </c:pt>
                <c:pt idx="14">
                  <c:v>4398.6007784455114</c:v>
                </c:pt>
                <c:pt idx="15">
                  <c:v>4650.6186830483357</c:v>
                </c:pt>
                <c:pt idx="16">
                  <c:v>4825.0528099751691</c:v>
                </c:pt>
                <c:pt idx="17">
                  <c:v>4920.3604067836995</c:v>
                </c:pt>
                <c:pt idx="18">
                  <c:v>5050.7097796399212</c:v>
                </c:pt>
                <c:pt idx="19">
                  <c:v>5062.2170979361172</c:v>
                </c:pt>
                <c:pt idx="20">
                  <c:v>3714.726583330098</c:v>
                </c:pt>
                <c:pt idx="21">
                  <c:v>3981.0229870168569</c:v>
                </c:pt>
                <c:pt idx="22">
                  <c:v>4769.8401583638924</c:v>
                </c:pt>
                <c:pt idx="23">
                  <c:v>4911.5591846999559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AC-46EF-B1B4-1B87B112F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79232"/>
        <c:axId val="216413824"/>
      </c:lineChart>
      <c:catAx>
        <c:axId val="2004792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6413824"/>
        <c:crosses val="autoZero"/>
        <c:auto val="1"/>
        <c:lblAlgn val="ctr"/>
        <c:lblOffset val="100"/>
        <c:noMultiLvlLbl val="0"/>
      </c:catAx>
      <c:valAx>
        <c:axId val="2164138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0479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6695018271554944E-2"/>
          <c:y val="0.91419524163640731"/>
          <c:w val="0.98330498172844505"/>
          <c:h val="7.3512829901971069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99134641943725E-2"/>
          <c:y val="1.9359226916028278E-2"/>
          <c:w val="0.70311381558582486"/>
          <c:h val="0.93695873879583469"/>
        </c:manualLayout>
      </c:layout>
      <c:lineChart>
        <c:grouping val="standard"/>
        <c:varyColors val="0"/>
        <c:ser>
          <c:idx val="2"/>
          <c:order val="0"/>
          <c:tx>
            <c:strRef>
              <c:f>Oil!$A$25</c:f>
              <c:strCache>
                <c:ptCount val="1"/>
                <c:pt idx="0">
                  <c:v>Own Use and Distribution Losses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Oil!$M$25:$AA$25</c:f>
              <c:numCache>
                <c:formatCode>#,##0_);[Red]\(#,##0\)</c:formatCode>
                <c:ptCount val="15"/>
                <c:pt idx="0">
                  <c:v>92.236320000000006</c:v>
                </c:pt>
                <c:pt idx="1">
                  <c:v>111.29152000000001</c:v>
                </c:pt>
                <c:pt idx="2">
                  <c:v>123.56926000000001</c:v>
                </c:pt>
                <c:pt idx="3">
                  <c:v>124.22676000000001</c:v>
                </c:pt>
                <c:pt idx="4">
                  <c:v>122.70174</c:v>
                </c:pt>
                <c:pt idx="5">
                  <c:v>144.02339487956979</c:v>
                </c:pt>
                <c:pt idx="6">
                  <c:v>137.82402400465449</c:v>
                </c:pt>
                <c:pt idx="7">
                  <c:v>129.82467369612596</c:v>
                </c:pt>
                <c:pt idx="8">
                  <c:v>134.87061987542384</c:v>
                </c:pt>
                <c:pt idx="9">
                  <c:v>116.1481500754339</c:v>
                </c:pt>
                <c:pt idx="10">
                  <c:v>92.63160982044154</c:v>
                </c:pt>
                <c:pt idx="11">
                  <c:v>78.088483038981735</c:v>
                </c:pt>
                <c:pt idx="12">
                  <c:v>83.429000032843248</c:v>
                </c:pt>
                <c:pt idx="13">
                  <c:v>69.197554329140431</c:v>
                </c:pt>
                <c:pt idx="14">
                  <c:v>63.090690292582337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B-4F0E-B802-A686E81915C0}"/>
            </c:ext>
          </c:extLst>
        </c:ser>
        <c:ser>
          <c:idx val="4"/>
          <c:order val="1"/>
          <c:tx>
            <c:strRef>
              <c:f>Oil!$A$27</c:f>
              <c:strCache>
                <c:ptCount val="1"/>
                <c:pt idx="0">
                  <c:v>Non-Energy Consumption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Oil!$M$27:$AA$27</c:f>
              <c:numCache>
                <c:formatCode>#,##0_);[Red]\(#,##0\)</c:formatCode>
                <c:ptCount val="15"/>
                <c:pt idx="0">
                  <c:v>282.80599999999998</c:v>
                </c:pt>
                <c:pt idx="1">
                  <c:v>101.952</c:v>
                </c:pt>
                <c:pt idx="2">
                  <c:v>226.46779999999998</c:v>
                </c:pt>
                <c:pt idx="3">
                  <c:v>216.477</c:v>
                </c:pt>
                <c:pt idx="4">
                  <c:v>238.37440000000001</c:v>
                </c:pt>
                <c:pt idx="5">
                  <c:v>461.02279999999996</c:v>
                </c:pt>
                <c:pt idx="6">
                  <c:v>347.65159999999997</c:v>
                </c:pt>
                <c:pt idx="7">
                  <c:v>107.86139999999999</c:v>
                </c:pt>
                <c:pt idx="8">
                  <c:v>279.44040000000001</c:v>
                </c:pt>
                <c:pt idx="9">
                  <c:v>262.82322000000005</c:v>
                </c:pt>
                <c:pt idx="10">
                  <c:v>327.88574059999996</c:v>
                </c:pt>
                <c:pt idx="11">
                  <c:v>296.0837128</c:v>
                </c:pt>
                <c:pt idx="12">
                  <c:v>268.92398854808857</c:v>
                </c:pt>
                <c:pt idx="13">
                  <c:v>287.68736709116655</c:v>
                </c:pt>
                <c:pt idx="14">
                  <c:v>200.80849715813741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B-4F0E-B802-A686E81915C0}"/>
            </c:ext>
          </c:extLst>
        </c:ser>
        <c:ser>
          <c:idx val="6"/>
          <c:order val="2"/>
          <c:tx>
            <c:strRef>
              <c:f>Oil!$A$30</c:f>
              <c:strCache>
                <c:ptCount val="1"/>
                <c:pt idx="0">
                  <c:v>Industry*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Oil!$M$30:$AA$30</c:f>
              <c:numCache>
                <c:formatCode>#,##0_);[Red]\(#,##0\)</c:formatCode>
                <c:ptCount val="15"/>
                <c:pt idx="0">
                  <c:v>1130.9569977250212</c:v>
                </c:pt>
                <c:pt idx="1">
                  <c:v>1084.2874993204587</c:v>
                </c:pt>
                <c:pt idx="2">
                  <c:v>1000.1192164789782</c:v>
                </c:pt>
                <c:pt idx="3">
                  <c:v>967.87772175720738</c:v>
                </c:pt>
                <c:pt idx="4">
                  <c:v>957.544194165043</c:v>
                </c:pt>
                <c:pt idx="5">
                  <c:v>977.67734111661991</c:v>
                </c:pt>
                <c:pt idx="6">
                  <c:v>850.11246875588267</c:v>
                </c:pt>
                <c:pt idx="7">
                  <c:v>823.95882058417465</c:v>
                </c:pt>
                <c:pt idx="8">
                  <c:v>783.40955822747048</c:v>
                </c:pt>
                <c:pt idx="9">
                  <c:v>554.62454663707376</c:v>
                </c:pt>
                <c:pt idx="10">
                  <c:v>542.77192682090867</c:v>
                </c:pt>
                <c:pt idx="11">
                  <c:v>372.35804000455943</c:v>
                </c:pt>
                <c:pt idx="12">
                  <c:v>343.87345613031221</c:v>
                </c:pt>
                <c:pt idx="13">
                  <c:v>385.46695117240745</c:v>
                </c:pt>
                <c:pt idx="14">
                  <c:v>361.48332014766487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B-4F0E-B802-A686E81915C0}"/>
            </c:ext>
          </c:extLst>
        </c:ser>
        <c:ser>
          <c:idx val="8"/>
          <c:order val="3"/>
          <c:tx>
            <c:strRef>
              <c:f>Oil!$A$56</c:f>
              <c:strCache>
                <c:ptCount val="1"/>
                <c:pt idx="0">
                  <c:v>Residential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Oil!$M$56:$AA$56</c:f>
              <c:numCache>
                <c:formatCode>#,##0_);[Red]\(#,##0\)</c:formatCode>
                <c:ptCount val="15"/>
                <c:pt idx="0">
                  <c:v>1136.3272079385397</c:v>
                </c:pt>
                <c:pt idx="1">
                  <c:v>1260.6916275863719</c:v>
                </c:pt>
                <c:pt idx="2">
                  <c:v>1289.0600563500582</c:v>
                </c:pt>
                <c:pt idx="3">
                  <c:v>1366.058340318112</c:v>
                </c:pt>
                <c:pt idx="4">
                  <c:v>1391.4727918824788</c:v>
                </c:pt>
                <c:pt idx="5">
                  <c:v>1499.9764517457807</c:v>
                </c:pt>
                <c:pt idx="6">
                  <c:v>1463.2693649592454</c:v>
                </c:pt>
                <c:pt idx="7">
                  <c:v>1468.254750039551</c:v>
                </c:pt>
                <c:pt idx="8">
                  <c:v>1631.6993141977871</c:v>
                </c:pt>
                <c:pt idx="9">
                  <c:v>1574.524884544594</c:v>
                </c:pt>
                <c:pt idx="10">
                  <c:v>1641.1498634211598</c:v>
                </c:pt>
                <c:pt idx="11">
                  <c:v>1412.3028684359197</c:v>
                </c:pt>
                <c:pt idx="12">
                  <c:v>1235.8303036575232</c:v>
                </c:pt>
                <c:pt idx="13">
                  <c:v>1135.9892644923909</c:v>
                </c:pt>
                <c:pt idx="14">
                  <c:v>997.42309302188949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EB-4F0E-B802-A686E81915C0}"/>
            </c:ext>
          </c:extLst>
        </c:ser>
        <c:ser>
          <c:idx val="9"/>
          <c:order val="4"/>
          <c:tx>
            <c:strRef>
              <c:f>Oil!$A$57</c:f>
              <c:strCache>
                <c:ptCount val="1"/>
                <c:pt idx="0">
                  <c:v>Commercial/Public Services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Oil!$M$57:$AA$57</c:f>
              <c:numCache>
                <c:formatCode>#,##0_);[Red]\(#,##0\)</c:formatCode>
                <c:ptCount val="15"/>
                <c:pt idx="0">
                  <c:v>374.38251896046899</c:v>
                </c:pt>
                <c:pt idx="1">
                  <c:v>364.39258917647658</c:v>
                </c:pt>
                <c:pt idx="2">
                  <c:v>348.91260587463137</c:v>
                </c:pt>
                <c:pt idx="3">
                  <c:v>331.27559767604316</c:v>
                </c:pt>
                <c:pt idx="4">
                  <c:v>304.19734356677372</c:v>
                </c:pt>
                <c:pt idx="5">
                  <c:v>315.16201810662665</c:v>
                </c:pt>
                <c:pt idx="6">
                  <c:v>287.56437131156417</c:v>
                </c:pt>
                <c:pt idx="7">
                  <c:v>268.77300055186686</c:v>
                </c:pt>
                <c:pt idx="8">
                  <c:v>279.78625130594207</c:v>
                </c:pt>
                <c:pt idx="9">
                  <c:v>216.95626170854086</c:v>
                </c:pt>
                <c:pt idx="10">
                  <c:v>227.57499615833257</c:v>
                </c:pt>
                <c:pt idx="11">
                  <c:v>209.06339260957768</c:v>
                </c:pt>
                <c:pt idx="12">
                  <c:v>199.53509613335626</c:v>
                </c:pt>
                <c:pt idx="13">
                  <c:v>241.69256048060848</c:v>
                </c:pt>
                <c:pt idx="14">
                  <c:v>220.06143103534168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EB-4F0E-B802-A686E81915C0}"/>
            </c:ext>
          </c:extLst>
        </c:ser>
        <c:ser>
          <c:idx val="10"/>
          <c:order val="5"/>
          <c:tx>
            <c:strRef>
              <c:f>Oil!$A$70</c:f>
              <c:strCache>
                <c:ptCount val="1"/>
                <c:pt idx="0">
                  <c:v>Agricultural</c:v>
                </c:pt>
              </c:strCache>
            </c:strRef>
          </c:tx>
          <c:marker>
            <c:symbol val="none"/>
          </c:marker>
          <c:cat>
            <c:numRef>
              <c:f>Oil!$M$1:$AA$1</c:f>
              <c:numCache>
                <c:formatCode>0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Oil!$M$70:$AA$70</c:f>
              <c:numCache>
                <c:formatCode>#,##0_);[Red]\(#,##0\)</c:formatCode>
                <c:ptCount val="15"/>
                <c:pt idx="0">
                  <c:v>267.90960000000001</c:v>
                </c:pt>
                <c:pt idx="1">
                  <c:v>271.01279999999997</c:v>
                </c:pt>
                <c:pt idx="2">
                  <c:v>272.04719999999998</c:v>
                </c:pt>
                <c:pt idx="3">
                  <c:v>273.08159999999998</c:v>
                </c:pt>
                <c:pt idx="4">
                  <c:v>261.70319999999998</c:v>
                </c:pt>
                <c:pt idx="5">
                  <c:v>280.82735756885558</c:v>
                </c:pt>
                <c:pt idx="6">
                  <c:v>269.21494013907187</c:v>
                </c:pt>
                <c:pt idx="7">
                  <c:v>255.61724575833256</c:v>
                </c:pt>
                <c:pt idx="8">
                  <c:v>276.57614281245475</c:v>
                </c:pt>
                <c:pt idx="9">
                  <c:v>234.59482203732583</c:v>
                </c:pt>
                <c:pt idx="10">
                  <c:v>221.89154760097949</c:v>
                </c:pt>
                <c:pt idx="11">
                  <c:v>212.59523568719894</c:v>
                </c:pt>
                <c:pt idx="12">
                  <c:v>202.57974518342567</c:v>
                </c:pt>
                <c:pt idx="13">
                  <c:v>175.6747113606188</c:v>
                </c:pt>
                <c:pt idx="14">
                  <c:v>157.40709054961278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EB-4F0E-B802-A686E81915C0}"/>
            </c:ext>
          </c:extLst>
        </c:ser>
        <c:ser>
          <c:idx val="0"/>
          <c:order val="6"/>
          <c:tx>
            <c:strRef>
              <c:f>Oil!$A$10</c:f>
              <c:strCache>
                <c:ptCount val="1"/>
                <c:pt idx="0">
                  <c:v>Public Thermal Power Plants</c:v>
                </c:pt>
              </c:strCache>
            </c:strRef>
          </c:tx>
          <c:marker>
            <c:symbol val="none"/>
          </c:marker>
          <c:val>
            <c:numRef>
              <c:f>Oil!$M$10:$AA$10</c:f>
              <c:numCache>
                <c:formatCode>#,##0_);[Red]\(#,##0\)</c:formatCode>
                <c:ptCount val="15"/>
                <c:pt idx="0">
                  <c:v>1026.6668999999999</c:v>
                </c:pt>
                <c:pt idx="1">
                  <c:v>1220.5436999999999</c:v>
                </c:pt>
                <c:pt idx="2">
                  <c:v>889.92299999999989</c:v>
                </c:pt>
                <c:pt idx="3">
                  <c:v>599.07530000000008</c:v>
                </c:pt>
                <c:pt idx="4">
                  <c:v>760.65249999999992</c:v>
                </c:pt>
                <c:pt idx="5">
                  <c:v>785.3774399205189</c:v>
                </c:pt>
                <c:pt idx="6">
                  <c:v>679.28050764097907</c:v>
                </c:pt>
                <c:pt idx="7">
                  <c:v>390.014465132287</c:v>
                </c:pt>
                <c:pt idx="8">
                  <c:v>349.78897447109125</c:v>
                </c:pt>
                <c:pt idx="9">
                  <c:v>208.70446212453695</c:v>
                </c:pt>
                <c:pt idx="10">
                  <c:v>129.71744610539986</c:v>
                </c:pt>
                <c:pt idx="11">
                  <c:v>48.264113238898204</c:v>
                </c:pt>
                <c:pt idx="12">
                  <c:v>46.652585064854193</c:v>
                </c:pt>
                <c:pt idx="13">
                  <c:v>37.784884047061652</c:v>
                </c:pt>
                <c:pt idx="14">
                  <c:v>54.929100113489412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EB-4F0E-B802-A686E8191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46528"/>
        <c:axId val="217939968"/>
      </c:lineChart>
      <c:catAx>
        <c:axId val="202646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17939968"/>
        <c:crosses val="autoZero"/>
        <c:auto val="1"/>
        <c:lblAlgn val="ctr"/>
        <c:lblOffset val="100"/>
        <c:noMultiLvlLbl val="0"/>
      </c:catAx>
      <c:valAx>
        <c:axId val="2179399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0264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56131106257262"/>
          <c:y val="3.1898885308779386E-2"/>
          <c:w val="0.20112734227420576"/>
          <c:h val="0.2678445932528169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53</xdr:row>
      <xdr:rowOff>0</xdr:rowOff>
    </xdr:from>
    <xdr:to>
      <xdr:col>53</xdr:col>
      <xdr:colOff>222251</xdr:colOff>
      <xdr:row>72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7C565E-C169-4902-A839-CFC438CBC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184677</xdr:colOff>
      <xdr:row>6</xdr:row>
      <xdr:rowOff>44447</xdr:rowOff>
    </xdr:from>
    <xdr:to>
      <xdr:col>52</xdr:col>
      <xdr:colOff>267228</xdr:colOff>
      <xdr:row>34</xdr:row>
      <xdr:rowOff>88897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F2B822-0E86-4F3F-8263-A9533E4CA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186529</xdr:colOff>
      <xdr:row>14</xdr:row>
      <xdr:rowOff>103980</xdr:rowOff>
    </xdr:from>
    <xdr:to>
      <xdr:col>47</xdr:col>
      <xdr:colOff>144462</xdr:colOff>
      <xdr:row>49</xdr:row>
      <xdr:rowOff>72231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65D8F-6C71-4D85-9D97-F29FD6A13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123029</xdr:colOff>
      <xdr:row>25</xdr:row>
      <xdr:rowOff>21429</xdr:rowOff>
    </xdr:from>
    <xdr:to>
      <xdr:col>51</xdr:col>
      <xdr:colOff>469900</xdr:colOff>
      <xdr:row>73</xdr:row>
      <xdr:rowOff>53181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A02B7-1DEF-4AC4-B05B-5A1F3F6FD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0</xdr:colOff>
      <xdr:row>25</xdr:row>
      <xdr:rowOff>0</xdr:rowOff>
    </xdr:from>
    <xdr:to>
      <xdr:col>69</xdr:col>
      <xdr:colOff>349252</xdr:colOff>
      <xdr:row>73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3B5D21-C421-4493-BAF6-80BA59E2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D3F3-D52D-4AF8-A8F5-3461E5A5CFDF}">
  <sheetPr>
    <tabColor rgb="FFFFFF00"/>
    <pageSetUpPr fitToPage="1"/>
  </sheetPr>
  <dimension ref="A1:AL90"/>
  <sheetViews>
    <sheetView zoomScale="80" zoomScaleNormal="80" workbookViewId="0">
      <pane xSplit="2" ySplit="1" topLeftCell="D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8" s="4" customFormat="1" ht="47.25" customHeight="1" thickBot="1" x14ac:dyDescent="0.3">
      <c r="A1" s="90" t="s">
        <v>141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8" x14ac:dyDescent="0.2">
      <c r="A2" s="5" t="s">
        <v>2</v>
      </c>
      <c r="B2" s="6"/>
      <c r="C2" s="7">
        <v>3471.2796024038403</v>
      </c>
      <c r="D2" s="7">
        <v>3291.4614114949777</v>
      </c>
      <c r="E2" s="7">
        <v>3086.1538339152003</v>
      </c>
      <c r="F2" s="7">
        <v>3456.4759476067202</v>
      </c>
      <c r="G2" s="7">
        <v>3565.0280113461276</v>
      </c>
      <c r="H2" s="7">
        <v>4105.4352222624348</v>
      </c>
      <c r="I2" s="7">
        <v>3544.1751090776202</v>
      </c>
      <c r="J2" s="7">
        <v>2857.1072183211168</v>
      </c>
      <c r="K2" s="7">
        <v>2463.4591095572991</v>
      </c>
      <c r="L2" s="7">
        <v>2462.3500981676725</v>
      </c>
      <c r="M2" s="7">
        <v>2160.6046258438942</v>
      </c>
      <c r="N2" s="7">
        <v>1776.3540221560145</v>
      </c>
      <c r="O2" s="7">
        <v>1546.207744627894</v>
      </c>
      <c r="P2" s="7">
        <v>1836.8998332453425</v>
      </c>
      <c r="Q2" s="7">
        <v>1880.0902189118274</v>
      </c>
      <c r="R2" s="7">
        <v>1702.4648670045003</v>
      </c>
      <c r="S2" s="7">
        <v>1686.0680403193626</v>
      </c>
      <c r="T2" s="7">
        <v>1435.0630844817797</v>
      </c>
      <c r="U2" s="7">
        <v>1572.5480352748796</v>
      </c>
      <c r="V2" s="7">
        <v>1464.466263652442</v>
      </c>
      <c r="W2" s="7">
        <v>1854.6586077738045</v>
      </c>
      <c r="X2" s="7">
        <v>1723.4866487385004</v>
      </c>
      <c r="Y2" s="7">
        <v>1292.0557873618357</v>
      </c>
      <c r="Z2" s="7">
        <v>2326.7532714025115</v>
      </c>
      <c r="AA2" s="7">
        <v>2053.8404436250944</v>
      </c>
      <c r="AB2" s="7">
        <v>1963.1205016528218</v>
      </c>
      <c r="AC2" s="7">
        <v>4243.7434566451266</v>
      </c>
      <c r="AD2" s="7">
        <v>4887.5760101116093</v>
      </c>
      <c r="AE2" s="7">
        <v>5044.646454536366</v>
      </c>
      <c r="AF2" s="7">
        <v>4155.1079450910329</v>
      </c>
      <c r="AG2" s="7">
        <v>3565.7349471037887</v>
      </c>
      <c r="AH2" s="7">
        <v>3029.0069133317656</v>
      </c>
      <c r="AI2" s="7">
        <v>3123.5595563287116</v>
      </c>
      <c r="AJ2" s="7">
        <v>2972.7298892502558</v>
      </c>
    </row>
    <row r="3" spans="1:38" x14ac:dyDescent="0.2">
      <c r="A3" s="10" t="s">
        <v>3</v>
      </c>
      <c r="B3" s="11"/>
      <c r="C3" s="12">
        <v>7813.3077108431708</v>
      </c>
      <c r="D3" s="12">
        <v>7716.187009738389</v>
      </c>
      <c r="E3" s="12">
        <v>7636.2491737668952</v>
      </c>
      <c r="F3" s="12">
        <v>7891.739350531966</v>
      </c>
      <c r="G3" s="12">
        <v>8220.9060105951266</v>
      </c>
      <c r="H3" s="12">
        <v>8775.1612754484013</v>
      </c>
      <c r="I3" s="12">
        <v>9366.1652948428346</v>
      </c>
      <c r="J3" s="12">
        <v>11060.590303894707</v>
      </c>
      <c r="K3" s="12">
        <v>12176.611219319688</v>
      </c>
      <c r="L3" s="12">
        <v>13117.017088142338</v>
      </c>
      <c r="M3" s="12">
        <v>13811.908908409087</v>
      </c>
      <c r="N3" s="12">
        <v>15198.821840951274</v>
      </c>
      <c r="O3" s="12">
        <v>15356.689051842921</v>
      </c>
      <c r="P3" s="12">
        <v>15096.824094437639</v>
      </c>
      <c r="Q3" s="12">
        <v>15159.254434474393</v>
      </c>
      <c r="R3" s="12">
        <v>16317.809216838461</v>
      </c>
      <c r="S3" s="12">
        <v>16195.885484806768</v>
      </c>
      <c r="T3" s="12">
        <v>15773.42311136121</v>
      </c>
      <c r="U3" s="12">
        <v>16336.288582031373</v>
      </c>
      <c r="V3" s="12">
        <v>14394.719985184607</v>
      </c>
      <c r="W3" s="12">
        <v>14555.945369921317</v>
      </c>
      <c r="X3" s="12">
        <v>14367.299519969964</v>
      </c>
      <c r="Y3" s="12">
        <v>13598.576119895564</v>
      </c>
      <c r="Z3" s="12">
        <v>13742.829840068855</v>
      </c>
      <c r="AA3" s="12">
        <v>13109.312190550707</v>
      </c>
      <c r="AB3" s="12">
        <v>14533.324379023041</v>
      </c>
      <c r="AC3" s="12">
        <v>12157.364398742555</v>
      </c>
      <c r="AD3" s="12">
        <v>12250.258870398995</v>
      </c>
      <c r="AE3" s="12">
        <v>12061.722339075934</v>
      </c>
      <c r="AF3" s="12">
        <v>12116.171584799313</v>
      </c>
      <c r="AG3" s="12">
        <v>11849.068463491858</v>
      </c>
      <c r="AH3" s="12">
        <v>12984.02467298185</v>
      </c>
      <c r="AI3" s="12">
        <v>13469.356579518262</v>
      </c>
      <c r="AJ3" s="12">
        <v>12773.185665253799</v>
      </c>
    </row>
    <row r="4" spans="1:38" x14ac:dyDescent="0.2">
      <c r="A4" s="10" t="s">
        <v>4</v>
      </c>
      <c r="B4" s="11"/>
      <c r="C4" s="12">
        <v>715.8281517482618</v>
      </c>
      <c r="D4" s="12">
        <v>758.18701335499998</v>
      </c>
      <c r="E4" s="12">
        <v>840.83200559999989</v>
      </c>
      <c r="F4" s="12">
        <v>805.87847252000006</v>
      </c>
      <c r="G4" s="12">
        <v>1059.2475104</v>
      </c>
      <c r="H4" s="12">
        <v>1027.3109477599999</v>
      </c>
      <c r="I4" s="12">
        <v>903.25452307599483</v>
      </c>
      <c r="J4" s="12">
        <v>1388.1844825251103</v>
      </c>
      <c r="K4" s="12">
        <v>1363.95779253007</v>
      </c>
      <c r="L4" s="12">
        <v>1190.1816174105704</v>
      </c>
      <c r="M4" s="12">
        <v>1408.6125252205243</v>
      </c>
      <c r="N4" s="12">
        <v>1484.635493000452</v>
      </c>
      <c r="O4" s="12">
        <v>1604.7345620000003</v>
      </c>
      <c r="P4" s="12">
        <v>1657.191567355</v>
      </c>
      <c r="Q4" s="12">
        <v>1274.4697999999999</v>
      </c>
      <c r="R4" s="12">
        <v>1553.6030390870017</v>
      </c>
      <c r="S4" s="12">
        <v>1341.5124797332794</v>
      </c>
      <c r="T4" s="12">
        <v>1251.4266799610134</v>
      </c>
      <c r="U4" s="12">
        <v>1258.5444463537665</v>
      </c>
      <c r="V4" s="12">
        <v>985.74274867823385</v>
      </c>
      <c r="W4" s="12">
        <v>1287.1891393896708</v>
      </c>
      <c r="X4" s="12">
        <v>1683.0146536172945</v>
      </c>
      <c r="Y4" s="12">
        <v>1840.4859975202769</v>
      </c>
      <c r="Z4" s="12">
        <v>1450.1184135152571</v>
      </c>
      <c r="AA4" s="12">
        <v>1488.579629920672</v>
      </c>
      <c r="AB4" s="12">
        <v>1888.8052831428854</v>
      </c>
      <c r="AC4" s="12">
        <v>1792.9101785973883</v>
      </c>
      <c r="AD4" s="12">
        <v>2357.8832718732101</v>
      </c>
      <c r="AE4" s="12">
        <v>1890.5651729766864</v>
      </c>
      <c r="AF4" s="12">
        <v>1720.3247828563021</v>
      </c>
      <c r="AG4" s="12">
        <v>1940.6244136166342</v>
      </c>
      <c r="AH4" s="12">
        <v>1840.4305415846625</v>
      </c>
      <c r="AI4" s="12">
        <v>1737.3379913844992</v>
      </c>
      <c r="AJ4" s="12">
        <v>1451.9053197625094</v>
      </c>
    </row>
    <row r="5" spans="1:38" x14ac:dyDescent="0.2">
      <c r="A5" s="10" t="s">
        <v>5</v>
      </c>
      <c r="B5" s="11"/>
      <c r="C5" s="12">
        <v>18.1737</v>
      </c>
      <c r="D5" s="12">
        <v>34.080600000000004</v>
      </c>
      <c r="E5" s="12">
        <v>16.9908</v>
      </c>
      <c r="F5" s="12">
        <v>54.867600000000003</v>
      </c>
      <c r="G5" s="12">
        <v>39.351600000000005</v>
      </c>
      <c r="H5" s="12">
        <v>118.5498</v>
      </c>
      <c r="I5" s="12">
        <v>160.5642</v>
      </c>
      <c r="J5" s="12">
        <v>153.7689</v>
      </c>
      <c r="K5" s="12">
        <v>160.96019999999999</v>
      </c>
      <c r="L5" s="12">
        <v>175.4418</v>
      </c>
      <c r="M5" s="12">
        <v>154.3629</v>
      </c>
      <c r="N5" s="12">
        <v>164.75640000000001</v>
      </c>
      <c r="O5" s="12">
        <v>146.37959999999998</v>
      </c>
      <c r="P5" s="12">
        <v>173.71440000000001</v>
      </c>
      <c r="Q5" s="12">
        <v>152.7345</v>
      </c>
      <c r="R5" s="12">
        <v>106.73607942247085</v>
      </c>
      <c r="S5" s="12">
        <v>129.9608859115383</v>
      </c>
      <c r="T5" s="12">
        <v>113.87989310690173</v>
      </c>
      <c r="U5" s="12">
        <v>70.314919719976189</v>
      </c>
      <c r="V5" s="12">
        <v>97.750870181311129</v>
      </c>
      <c r="W5" s="12">
        <v>138.77589654569482</v>
      </c>
      <c r="X5" s="12">
        <v>107.99298356008917</v>
      </c>
      <c r="Y5" s="12">
        <v>128.53879204910621</v>
      </c>
      <c r="Z5" s="12">
        <v>143.57555890762904</v>
      </c>
      <c r="AA5" s="12">
        <v>135.49741432136173</v>
      </c>
      <c r="AB5" s="12">
        <v>159.60393936750791</v>
      </c>
      <c r="AC5" s="12">
        <v>159.70354876356026</v>
      </c>
      <c r="AD5" s="12">
        <v>155.81372293361508</v>
      </c>
      <c r="AE5" s="12">
        <v>172.71258946798309</v>
      </c>
      <c r="AF5" s="12">
        <v>142.2025213725301</v>
      </c>
      <c r="AG5" s="12">
        <v>154.96697482028239</v>
      </c>
      <c r="AH5" s="12">
        <v>173.23959814178761</v>
      </c>
      <c r="AI5" s="12">
        <v>131.30553191273023</v>
      </c>
      <c r="AJ5" s="12">
        <v>133.42586222688081</v>
      </c>
    </row>
    <row r="6" spans="1:38" ht="13.5" thickBot="1" x14ac:dyDescent="0.25">
      <c r="A6" s="13" t="s">
        <v>6</v>
      </c>
      <c r="B6" s="14"/>
      <c r="C6" s="15">
        <v>-419.5553391111057</v>
      </c>
      <c r="D6" s="15">
        <v>125.70245328403492</v>
      </c>
      <c r="E6" s="15">
        <v>468.98304983783203</v>
      </c>
      <c r="F6" s="15">
        <v>23.473138762347624</v>
      </c>
      <c r="G6" s="15">
        <v>309.38685183609613</v>
      </c>
      <c r="H6" s="15">
        <v>-629.78881460920923</v>
      </c>
      <c r="I6" s="15">
        <v>-85.403739569483506</v>
      </c>
      <c r="J6" s="15">
        <v>14.869991850888283</v>
      </c>
      <c r="K6" s="15">
        <v>71.746810024707713</v>
      </c>
      <c r="L6" s="15">
        <v>-291.3455676379611</v>
      </c>
      <c r="M6" s="15">
        <v>60.151912988300964</v>
      </c>
      <c r="N6" s="15">
        <v>-174.07338553529291</v>
      </c>
      <c r="O6" s="15">
        <v>111.4683648</v>
      </c>
      <c r="P6" s="15">
        <v>-233.86283113991999</v>
      </c>
      <c r="Q6" s="15">
        <v>-223.4618930850985</v>
      </c>
      <c r="R6" s="15">
        <v>-42.185191387953751</v>
      </c>
      <c r="S6" s="15">
        <v>-159.69292612096885</v>
      </c>
      <c r="T6" s="15">
        <v>448.48267966473287</v>
      </c>
      <c r="U6" s="15">
        <v>57.418668612908583</v>
      </c>
      <c r="V6" s="15">
        <v>284.38381841786094</v>
      </c>
      <c r="W6" s="15">
        <v>74.741514002926593</v>
      </c>
      <c r="X6" s="15">
        <v>-240.35598660429673</v>
      </c>
      <c r="Y6" s="15">
        <v>800.12416853612297</v>
      </c>
      <c r="Z6" s="15">
        <v>-855.86721358724003</v>
      </c>
      <c r="AA6" s="15">
        <v>-87.718612660238946</v>
      </c>
      <c r="AB6" s="15">
        <v>-321.70016654302731</v>
      </c>
      <c r="AC6" s="15">
        <v>338.07771561625606</v>
      </c>
      <c r="AD6" s="15">
        <v>26.920171891597423</v>
      </c>
      <c r="AE6" s="15">
        <v>-82.344539156444057</v>
      </c>
      <c r="AF6" s="15">
        <v>442.24602751144153</v>
      </c>
      <c r="AG6" s="15">
        <v>270.95293031547595</v>
      </c>
      <c r="AH6" s="15">
        <v>195.01698996390959</v>
      </c>
      <c r="AI6" s="15">
        <v>-152.62429642178796</v>
      </c>
      <c r="AJ6" s="15">
        <v>143.90015525229833</v>
      </c>
    </row>
    <row r="7" spans="1:38" s="20" customFormat="1" x14ac:dyDescent="0.2">
      <c r="A7" s="16" t="s">
        <v>7</v>
      </c>
      <c r="B7" s="17"/>
      <c r="C7" s="18">
        <v>10131.030122387643</v>
      </c>
      <c r="D7" s="18">
        <v>10341.083261162403</v>
      </c>
      <c r="E7" s="18">
        <v>10333.56325191993</v>
      </c>
      <c r="F7" s="18">
        <v>10510.942364381035</v>
      </c>
      <c r="G7" s="18">
        <v>10996.721763377351</v>
      </c>
      <c r="H7" s="18">
        <v>11104.946935341628</v>
      </c>
      <c r="I7" s="18">
        <v>11761.117941274975</v>
      </c>
      <c r="J7" s="18">
        <v>12390.614131541599</v>
      </c>
      <c r="K7" s="18">
        <v>13186.899146371623</v>
      </c>
      <c r="L7" s="18">
        <v>13922.398201261476</v>
      </c>
      <c r="M7" s="18">
        <v>14469.690022020757</v>
      </c>
      <c r="N7" s="18">
        <v>15151.71058457154</v>
      </c>
      <c r="O7" s="18">
        <v>15263.250999270811</v>
      </c>
      <c r="P7" s="18">
        <v>14868.955129188062</v>
      </c>
      <c r="Q7" s="18">
        <v>15388.678460301118</v>
      </c>
      <c r="R7" s="18">
        <v>16317.749773945534</v>
      </c>
      <c r="S7" s="18">
        <v>16250.787233360345</v>
      </c>
      <c r="T7" s="18">
        <v>16291.662302439805</v>
      </c>
      <c r="U7" s="18">
        <v>16637.395919845421</v>
      </c>
      <c r="V7" s="18">
        <v>15060.076448395364</v>
      </c>
      <c r="W7" s="18">
        <v>15059.380455762683</v>
      </c>
      <c r="X7" s="18">
        <v>14059.422544926783</v>
      </c>
      <c r="Y7" s="18">
        <v>13721.731286224138</v>
      </c>
      <c r="Z7" s="18">
        <v>13620.02192546124</v>
      </c>
      <c r="AA7" s="18">
        <v>13451.356977273528</v>
      </c>
      <c r="AB7" s="18">
        <v>14126.335491622443</v>
      </c>
      <c r="AC7" s="18">
        <v>14786.571843642991</v>
      </c>
      <c r="AD7" s="18">
        <v>14651.058057595375</v>
      </c>
      <c r="AE7" s="18">
        <v>14960.746492011183</v>
      </c>
      <c r="AF7" s="18">
        <v>14850.998253172951</v>
      </c>
      <c r="AG7" s="18">
        <v>13590.164952474208</v>
      </c>
      <c r="AH7" s="18">
        <v>14194.378436551076</v>
      </c>
      <c r="AI7" s="18">
        <v>14571.648316127956</v>
      </c>
      <c r="AJ7" s="18">
        <v>14304.484527766966</v>
      </c>
      <c r="AK7"/>
    </row>
    <row r="8" spans="1:38" s="20" customFormat="1" ht="13.5" thickBot="1" x14ac:dyDescent="0.25">
      <c r="A8" s="21" t="s">
        <v>8</v>
      </c>
      <c r="B8" s="22"/>
      <c r="C8" s="23">
        <f t="shared" ref="C8:AF8" si="0">C7-C27</f>
        <v>9514.522042652643</v>
      </c>
      <c r="D8" s="23">
        <f t="shared" si="0"/>
        <v>9703.1692392374025</v>
      </c>
      <c r="E8" s="23">
        <f t="shared" si="0"/>
        <v>9716.8616131199306</v>
      </c>
      <c r="F8" s="23">
        <f t="shared" si="0"/>
        <v>9953.7277676610356</v>
      </c>
      <c r="G8" s="23">
        <f t="shared" si="0"/>
        <v>10388.684241617351</v>
      </c>
      <c r="H8" s="23">
        <f t="shared" si="0"/>
        <v>10581.228070621628</v>
      </c>
      <c r="I8" s="23">
        <f t="shared" si="0"/>
        <v>11200.826371514975</v>
      </c>
      <c r="J8" s="23">
        <f t="shared" si="0"/>
        <v>11704.1390697016</v>
      </c>
      <c r="K8" s="23">
        <f t="shared" si="0"/>
        <v>12561.262075171622</v>
      </c>
      <c r="L8" s="23">
        <f t="shared" si="0"/>
        <v>13321.074108221475</v>
      </c>
      <c r="M8" s="23">
        <f t="shared" si="0"/>
        <v>13803.390134980757</v>
      </c>
      <c r="N8" s="23">
        <f t="shared" si="0"/>
        <v>14597.50978361154</v>
      </c>
      <c r="O8" s="23">
        <f t="shared" si="0"/>
        <v>14684.521964230811</v>
      </c>
      <c r="P8" s="23">
        <f t="shared" si="0"/>
        <v>14652.348890628062</v>
      </c>
      <c r="Q8" s="23">
        <f t="shared" si="0"/>
        <v>15150.304060301118</v>
      </c>
      <c r="R8" s="23">
        <f t="shared" si="0"/>
        <v>15856.726973945533</v>
      </c>
      <c r="S8" s="23">
        <f t="shared" si="0"/>
        <v>15903.135633360345</v>
      </c>
      <c r="T8" s="23">
        <f t="shared" si="0"/>
        <v>16183.800902439805</v>
      </c>
      <c r="U8" s="23">
        <f t="shared" si="0"/>
        <v>16357.955519845422</v>
      </c>
      <c r="V8" s="23">
        <f t="shared" si="0"/>
        <v>14797.253228395364</v>
      </c>
      <c r="W8" s="23">
        <f t="shared" si="0"/>
        <v>14731.494715162682</v>
      </c>
      <c r="X8" s="23">
        <f t="shared" si="0"/>
        <v>13763.338832126783</v>
      </c>
      <c r="Y8" s="23">
        <f t="shared" si="0"/>
        <v>13452.807297676049</v>
      </c>
      <c r="Z8" s="23">
        <f t="shared" si="0"/>
        <v>13332.334558370074</v>
      </c>
      <c r="AA8" s="23">
        <f t="shared" si="0"/>
        <v>13250.548480115391</v>
      </c>
      <c r="AB8" s="23">
        <f t="shared" si="0"/>
        <v>13918.839604111799</v>
      </c>
      <c r="AC8" s="23">
        <f t="shared" si="0"/>
        <v>14522.278320433505</v>
      </c>
      <c r="AD8" s="23">
        <f t="shared" si="0"/>
        <v>14410.918862882067</v>
      </c>
      <c r="AE8" s="23">
        <f t="shared" si="0"/>
        <v>14729.163207334099</v>
      </c>
      <c r="AF8" s="23">
        <f t="shared" si="0"/>
        <v>14612.067889414398</v>
      </c>
      <c r="AG8" s="23">
        <f t="shared" ref="AG8:AH8" si="1">AG7-AG27</f>
        <v>13359.183259306476</v>
      </c>
      <c r="AH8" s="23">
        <f t="shared" si="1"/>
        <v>13816.699949362957</v>
      </c>
      <c r="AI8" s="23">
        <f t="shared" ref="AI8:AJ8" si="2">AI7-AI27</f>
        <v>14343.644662715798</v>
      </c>
      <c r="AJ8" s="23">
        <f t="shared" si="2"/>
        <v>14083.168840162125</v>
      </c>
      <c r="AK8"/>
    </row>
    <row r="9" spans="1:38" s="20" customFormat="1" x14ac:dyDescent="0.2">
      <c r="A9" s="16" t="s">
        <v>9</v>
      </c>
      <c r="B9" s="17"/>
      <c r="C9" s="18">
        <v>5124.4475557999995</v>
      </c>
      <c r="D9" s="18">
        <v>5245.726378360001</v>
      </c>
      <c r="E9" s="18">
        <v>5629.6787143200008</v>
      </c>
      <c r="F9" s="18">
        <v>5630.7360407999995</v>
      </c>
      <c r="G9" s="18">
        <v>6175.3076759401793</v>
      </c>
      <c r="H9" s="18">
        <v>6263.1663707199996</v>
      </c>
      <c r="I9" s="18">
        <v>6397.5986216321653</v>
      </c>
      <c r="J9" s="18">
        <v>7379.8619925141047</v>
      </c>
      <c r="K9" s="18">
        <v>7753.8556674907577</v>
      </c>
      <c r="L9" s="18">
        <v>7808.0949980258574</v>
      </c>
      <c r="M9" s="18">
        <v>8358.9735784657205</v>
      </c>
      <c r="N9" s="18">
        <v>8816.2613654330016</v>
      </c>
      <c r="O9" s="18">
        <v>8466.2638192231498</v>
      </c>
      <c r="P9" s="18">
        <v>8305.2678706799998</v>
      </c>
      <c r="Q9" s="18">
        <v>7912.3741110266674</v>
      </c>
      <c r="R9" s="18">
        <v>8334.9904924231996</v>
      </c>
      <c r="S9" s="18">
        <v>8186.1505829795315</v>
      </c>
      <c r="T9" s="18">
        <v>8435.508109503362</v>
      </c>
      <c r="U9" s="18">
        <v>8300.7140322026426</v>
      </c>
      <c r="V9" s="18">
        <v>7438.7055084253734</v>
      </c>
      <c r="W9" s="18">
        <v>7740.6888423089486</v>
      </c>
      <c r="X9" s="18">
        <v>7217.5191899701704</v>
      </c>
      <c r="Y9" s="18">
        <v>7519.0921750137722</v>
      </c>
      <c r="Z9" s="18">
        <v>6914.260471787883</v>
      </c>
      <c r="AA9" s="18">
        <v>6714.1610568920978</v>
      </c>
      <c r="AB9" s="18">
        <v>7432.8666225830048</v>
      </c>
      <c r="AC9" s="18">
        <v>7725.7831407205858</v>
      </c>
      <c r="AD9" s="18">
        <v>7488.5692625162546</v>
      </c>
      <c r="AE9" s="18">
        <v>7070.6097048016145</v>
      </c>
      <c r="AF9" s="18">
        <v>6485.8867880270136</v>
      </c>
      <c r="AG9" s="18">
        <v>6543.8138091325845</v>
      </c>
      <c r="AH9" s="18">
        <v>7050.1921147807061</v>
      </c>
      <c r="AI9" s="18">
        <v>7004.5540294521497</v>
      </c>
      <c r="AJ9" s="18">
        <v>6110.5130547018389</v>
      </c>
      <c r="AK9"/>
    </row>
    <row r="10" spans="1:38" x14ac:dyDescent="0.2">
      <c r="A10" s="24" t="s">
        <v>10</v>
      </c>
      <c r="B10" s="25"/>
      <c r="C10" s="26">
        <v>2992.9954921999997</v>
      </c>
      <c r="D10" s="26">
        <v>3159.9194319600001</v>
      </c>
      <c r="E10" s="26">
        <v>3333.7635371999995</v>
      </c>
      <c r="F10" s="26">
        <v>3420.10178056</v>
      </c>
      <c r="G10" s="26">
        <v>3539.7502766399998</v>
      </c>
      <c r="H10" s="26">
        <v>3709.9300274399998</v>
      </c>
      <c r="I10" s="26">
        <v>3974.7196742400001</v>
      </c>
      <c r="J10" s="26">
        <v>4171.9222792800001</v>
      </c>
      <c r="K10" s="26">
        <v>4394.0374291999997</v>
      </c>
      <c r="L10" s="26">
        <v>4641.708150559999</v>
      </c>
      <c r="M10" s="26">
        <v>4697.8605598799986</v>
      </c>
      <c r="N10" s="26">
        <v>5059.6350045599993</v>
      </c>
      <c r="O10" s="26">
        <v>4882.2539256</v>
      </c>
      <c r="P10" s="26">
        <v>4708.6863688399999</v>
      </c>
      <c r="Q10" s="26">
        <v>4629.2514117019437</v>
      </c>
      <c r="R10" s="26">
        <v>4674.703233446382</v>
      </c>
      <c r="S10" s="26">
        <v>4602.1256652989578</v>
      </c>
      <c r="T10" s="26">
        <v>4548.6923448273246</v>
      </c>
      <c r="U10" s="26">
        <v>4530.9964458303139</v>
      </c>
      <c r="V10" s="26">
        <v>4107.3103078874474</v>
      </c>
      <c r="W10" s="26">
        <v>4311.0774291803909</v>
      </c>
      <c r="X10" s="26">
        <v>3758.7135521693249</v>
      </c>
      <c r="Y10" s="26">
        <v>3873.4590320123798</v>
      </c>
      <c r="Z10" s="26">
        <v>3469.263321114443</v>
      </c>
      <c r="AA10" s="26">
        <v>3395.7279128937198</v>
      </c>
      <c r="AB10" s="26">
        <v>3502.501056298966</v>
      </c>
      <c r="AC10" s="26">
        <v>3922.4564943937662</v>
      </c>
      <c r="AD10" s="26">
        <v>3754.4409936984766</v>
      </c>
      <c r="AE10" s="26">
        <v>3473.9608981184101</v>
      </c>
      <c r="AF10" s="26">
        <v>3208.4745110896852</v>
      </c>
      <c r="AG10" s="26">
        <v>3119.1914226987365</v>
      </c>
      <c r="AH10" s="26">
        <v>3498.664597510201</v>
      </c>
      <c r="AI10" s="26">
        <v>3536.8871863780278</v>
      </c>
      <c r="AJ10" s="26">
        <v>2874.7175869688172</v>
      </c>
    </row>
    <row r="11" spans="1:38" x14ac:dyDescent="0.2">
      <c r="A11" s="10" t="s">
        <v>11</v>
      </c>
      <c r="B11" s="11"/>
      <c r="C11" s="12">
        <v>41.106663599999997</v>
      </c>
      <c r="D11" s="12">
        <v>40.458146399999997</v>
      </c>
      <c r="E11" s="12">
        <v>42.106377119999998</v>
      </c>
      <c r="F11" s="12">
        <v>45.706860239999997</v>
      </c>
      <c r="G11" s="12">
        <v>48.327199300179828</v>
      </c>
      <c r="H11" s="12">
        <v>50.995943279999999</v>
      </c>
      <c r="I11" s="12">
        <v>51.752147392165554</v>
      </c>
      <c r="J11" s="12">
        <v>64.847713234105044</v>
      </c>
      <c r="K11" s="12">
        <v>86.739038290758131</v>
      </c>
      <c r="L11" s="12">
        <v>90.159847465857254</v>
      </c>
      <c r="M11" s="12">
        <v>114.0692185857211</v>
      </c>
      <c r="N11" s="12">
        <v>118.60676087300138</v>
      </c>
      <c r="O11" s="12">
        <v>126.09889362315185</v>
      </c>
      <c r="P11" s="12">
        <v>110.77610184</v>
      </c>
      <c r="Q11" s="12">
        <v>117.07833320264726</v>
      </c>
      <c r="R11" s="12">
        <v>111.17350613471352</v>
      </c>
      <c r="S11" s="12">
        <v>206.4659251299025</v>
      </c>
      <c r="T11" s="12">
        <v>258.98805613498519</v>
      </c>
      <c r="U11" s="12">
        <v>254.94337002317135</v>
      </c>
      <c r="V11" s="12">
        <v>268.9350829205581</v>
      </c>
      <c r="W11" s="12">
        <v>284.13095038393794</v>
      </c>
      <c r="X11" s="12">
        <v>268.88575531650474</v>
      </c>
      <c r="Y11" s="12">
        <v>303.55172479604062</v>
      </c>
      <c r="Z11" s="12">
        <v>294.67224012631476</v>
      </c>
      <c r="AA11" s="12">
        <v>283.17738606208383</v>
      </c>
      <c r="AB11" s="12">
        <v>304.92670331968134</v>
      </c>
      <c r="AC11" s="12">
        <v>302.03740678629441</v>
      </c>
      <c r="AD11" s="12">
        <v>304.05564360730637</v>
      </c>
      <c r="AE11" s="12">
        <v>294.95232509985738</v>
      </c>
      <c r="AF11" s="12">
        <v>280.73363535505757</v>
      </c>
      <c r="AG11" s="12">
        <v>298.90916178121267</v>
      </c>
      <c r="AH11" s="12">
        <v>278.45275292084165</v>
      </c>
      <c r="AI11" s="12">
        <v>267.44398405009537</v>
      </c>
      <c r="AJ11" s="12">
        <v>256.84635827185951</v>
      </c>
    </row>
    <row r="12" spans="1:38" x14ac:dyDescent="0.2">
      <c r="A12" s="10" t="s">
        <v>12</v>
      </c>
      <c r="B12" s="11"/>
      <c r="C12" s="12">
        <v>34.915999999999997</v>
      </c>
      <c r="D12" s="12">
        <v>26.745999999999999</v>
      </c>
      <c r="E12" s="12">
        <v>28.207999999999998</v>
      </c>
      <c r="F12" s="12">
        <v>30.013999999999999</v>
      </c>
      <c r="G12" s="12">
        <v>33.281999999999996</v>
      </c>
      <c r="H12" s="12">
        <v>30.873999999999999</v>
      </c>
      <c r="I12" s="12">
        <v>32.077999999999996</v>
      </c>
      <c r="J12" s="12">
        <v>32.163999999999994</v>
      </c>
      <c r="K12" s="12">
        <v>33.797999999999995</v>
      </c>
      <c r="L12" s="12">
        <v>31.561999999999998</v>
      </c>
      <c r="M12" s="12">
        <v>38.613999999999997</v>
      </c>
      <c r="N12" s="12">
        <v>41.366</v>
      </c>
      <c r="O12" s="12">
        <v>45.923999999999999</v>
      </c>
      <c r="P12" s="12">
        <v>47.385999999999996</v>
      </c>
      <c r="Q12" s="12">
        <v>47.471999999999994</v>
      </c>
      <c r="R12" s="12">
        <v>45.5886</v>
      </c>
      <c r="S12" s="12">
        <v>49.183074413828571</v>
      </c>
      <c r="T12" s="12">
        <v>46.969116719999995</v>
      </c>
      <c r="U12" s="12">
        <v>44.965573085999999</v>
      </c>
      <c r="V12" s="12">
        <v>49.667136669999998</v>
      </c>
      <c r="W12" s="12">
        <v>24.883177219999993</v>
      </c>
      <c r="X12" s="12">
        <v>0.25298447999999996</v>
      </c>
      <c r="Y12" s="12">
        <v>29.801018935999998</v>
      </c>
      <c r="Z12" s="12">
        <v>50.326280660000002</v>
      </c>
      <c r="AA12" s="12">
        <v>43.062676799999991</v>
      </c>
      <c r="AB12" s="12">
        <v>45.609850600000001</v>
      </c>
      <c r="AC12" s="12">
        <v>45.786780979999989</v>
      </c>
      <c r="AD12" s="12">
        <v>34.283297139999995</v>
      </c>
      <c r="AE12" s="12">
        <v>42.942060079999997</v>
      </c>
      <c r="AF12" s="12">
        <v>41.13516138</v>
      </c>
      <c r="AG12" s="12">
        <v>46.077264899999996</v>
      </c>
      <c r="AH12" s="12">
        <v>44.327411720000001</v>
      </c>
      <c r="AI12" s="12">
        <v>36.729568</v>
      </c>
      <c r="AJ12" s="12">
        <v>40.685172399999999</v>
      </c>
    </row>
    <row r="13" spans="1:38" x14ac:dyDescent="0.2">
      <c r="A13" s="10" t="s">
        <v>13</v>
      </c>
      <c r="B13" s="11"/>
      <c r="C13" s="12">
        <v>183.95400000000001</v>
      </c>
      <c r="D13" s="12">
        <v>167.02799999999999</v>
      </c>
      <c r="E13" s="12">
        <v>194.55600000000001</v>
      </c>
      <c r="F13" s="12">
        <v>187.85999999999999</v>
      </c>
      <c r="G13" s="12">
        <v>177.44399999999999</v>
      </c>
      <c r="H13" s="12">
        <v>155.49600000000001</v>
      </c>
      <c r="I13" s="12">
        <v>131.316</v>
      </c>
      <c r="J13" s="12">
        <v>115.878</v>
      </c>
      <c r="K13" s="12">
        <v>123.13200000000001</v>
      </c>
      <c r="L13" s="12">
        <v>153.26400000000001</v>
      </c>
      <c r="M13" s="12">
        <v>126.48</v>
      </c>
      <c r="N13" s="12">
        <v>129.828</v>
      </c>
      <c r="O13" s="12">
        <v>125.178</v>
      </c>
      <c r="P13" s="12">
        <v>134.292</v>
      </c>
      <c r="Q13" s="12">
        <v>93.064766122077771</v>
      </c>
      <c r="R13" s="12">
        <v>100.41457684210528</v>
      </c>
      <c r="S13" s="12">
        <v>103.5272347368421</v>
      </c>
      <c r="T13" s="12">
        <v>99.584068421052635</v>
      </c>
      <c r="U13" s="12">
        <v>97.258085263157909</v>
      </c>
      <c r="V13" s="12">
        <v>113.49799894736843</v>
      </c>
      <c r="W13" s="12">
        <v>110.95517894736842</v>
      </c>
      <c r="X13" s="12">
        <v>89.504652631578949</v>
      </c>
      <c r="Y13" s="12">
        <v>91.648772631578964</v>
      </c>
      <c r="Z13" s="12">
        <v>111.68962631578947</v>
      </c>
      <c r="AA13" s="12">
        <v>96.605709473684215</v>
      </c>
      <c r="AB13" s="12">
        <v>68.811889473684218</v>
      </c>
      <c r="AC13" s="12">
        <v>85.417861052631579</v>
      </c>
      <c r="AD13" s="12">
        <v>79.101147368421053</v>
      </c>
      <c r="AE13" s="12">
        <v>68.075576842105264</v>
      </c>
      <c r="AF13" s="12">
        <v>57.255124642105272</v>
      </c>
      <c r="AG13" s="12">
        <v>65.593247326315804</v>
      </c>
      <c r="AH13" s="12">
        <v>57.917252027368434</v>
      </c>
      <c r="AI13" s="12">
        <v>34.00079558947369</v>
      </c>
      <c r="AJ13" s="12">
        <v>12.263928063157895</v>
      </c>
    </row>
    <row r="14" spans="1:38" x14ac:dyDescent="0.2">
      <c r="A14" s="27" t="s">
        <v>14</v>
      </c>
      <c r="B14" s="28"/>
      <c r="C14" s="29">
        <v>1871.4753999999998</v>
      </c>
      <c r="D14" s="29">
        <v>1851.5748000000001</v>
      </c>
      <c r="E14" s="29">
        <v>2031.0447999999999</v>
      </c>
      <c r="F14" s="29">
        <v>1947.0534</v>
      </c>
      <c r="G14" s="29">
        <v>2376.5042000000003</v>
      </c>
      <c r="H14" s="29">
        <v>2315.8703999999998</v>
      </c>
      <c r="I14" s="29">
        <v>2207.7328000000002</v>
      </c>
      <c r="J14" s="29">
        <v>2995.0499999999997</v>
      </c>
      <c r="K14" s="29">
        <v>3116.1491999999994</v>
      </c>
      <c r="L14" s="29">
        <v>2891.4009999999998</v>
      </c>
      <c r="M14" s="29">
        <v>3381.9497999999999</v>
      </c>
      <c r="N14" s="29">
        <v>3466.8256000000001</v>
      </c>
      <c r="O14" s="29">
        <v>3286.8090000000002</v>
      </c>
      <c r="P14" s="29">
        <v>3304.1273999999999</v>
      </c>
      <c r="Q14" s="29">
        <v>3025.5075999999999</v>
      </c>
      <c r="R14" s="29">
        <v>3403.1105759999996</v>
      </c>
      <c r="S14" s="29">
        <v>3224.8486834</v>
      </c>
      <c r="T14" s="29">
        <v>3481.2745233999999</v>
      </c>
      <c r="U14" s="29">
        <v>3372.5505579999999</v>
      </c>
      <c r="V14" s="29">
        <v>2899.2949819999999</v>
      </c>
      <c r="W14" s="29">
        <v>3009.6421065772515</v>
      </c>
      <c r="X14" s="29">
        <v>3100.1622453727614</v>
      </c>
      <c r="Y14" s="29">
        <v>3220.631626637773</v>
      </c>
      <c r="Z14" s="29">
        <v>2988.3090035713367</v>
      </c>
      <c r="AA14" s="29">
        <v>2895.5873716626106</v>
      </c>
      <c r="AB14" s="29">
        <v>3511.0171228906715</v>
      </c>
      <c r="AC14" s="29">
        <v>3370.0845975078942</v>
      </c>
      <c r="AD14" s="29">
        <v>3316.6881807020518</v>
      </c>
      <c r="AE14" s="29">
        <v>3190.6788446612422</v>
      </c>
      <c r="AF14" s="29">
        <v>2898.2883555601666</v>
      </c>
      <c r="AG14" s="29">
        <v>3014.0427124263188</v>
      </c>
      <c r="AH14" s="29">
        <v>3170.8301006022962</v>
      </c>
      <c r="AI14" s="29">
        <v>3129.4924954345515</v>
      </c>
      <c r="AJ14" s="29">
        <v>2926.0000089980044</v>
      </c>
      <c r="AL14" s="104">
        <v>2019</v>
      </c>
    </row>
    <row r="15" spans="1:38" s="20" customFormat="1" x14ac:dyDescent="0.2">
      <c r="A15" s="30" t="s">
        <v>15</v>
      </c>
      <c r="B15" s="31"/>
      <c r="C15" s="19">
        <v>3132.8906999999999</v>
      </c>
      <c r="D15" s="19">
        <v>3236.0918000000001</v>
      </c>
      <c r="E15" s="19">
        <v>3522.0292999999997</v>
      </c>
      <c r="F15" s="19">
        <v>3441.4162999999999</v>
      </c>
      <c r="G15" s="19">
        <v>3877.5798999999997</v>
      </c>
      <c r="H15" s="19">
        <v>3920.8858</v>
      </c>
      <c r="I15" s="19">
        <v>3920.2311</v>
      </c>
      <c r="J15" s="19">
        <v>4732.1659</v>
      </c>
      <c r="K15" s="19">
        <v>5058.8729000000003</v>
      </c>
      <c r="L15" s="19">
        <v>4858.0486999999994</v>
      </c>
      <c r="M15" s="19">
        <v>5464.7748000000001</v>
      </c>
      <c r="N15" s="19">
        <v>5648.5869999999995</v>
      </c>
      <c r="O15" s="19">
        <v>5427.5320999999994</v>
      </c>
      <c r="P15" s="19">
        <v>5430.5982999999997</v>
      </c>
      <c r="Q15" s="19">
        <v>5161.9011999999993</v>
      </c>
      <c r="R15" s="19">
        <v>5508.6357711008495</v>
      </c>
      <c r="S15" s="19">
        <v>5588.6568354877209</v>
      </c>
      <c r="T15" s="19">
        <v>5701.7864418299578</v>
      </c>
      <c r="U15" s="19">
        <v>5809.185514913157</v>
      </c>
      <c r="V15" s="19">
        <v>5074.2513000066338</v>
      </c>
      <c r="W15" s="19">
        <v>5273.1831726959663</v>
      </c>
      <c r="X15" s="19">
        <v>4988.4099187854636</v>
      </c>
      <c r="Y15" s="19">
        <v>5126.0905637376491</v>
      </c>
      <c r="Z15" s="19">
        <v>4833.547371589776</v>
      </c>
      <c r="AA15" s="19">
        <v>4703.512320832715</v>
      </c>
      <c r="AB15" s="19">
        <v>5353.0307552563881</v>
      </c>
      <c r="AC15" s="19">
        <v>5436.057434609088</v>
      </c>
      <c r="AD15" s="19">
        <v>5311.2078329879014</v>
      </c>
      <c r="AE15" s="19">
        <v>5104.8191577330599</v>
      </c>
      <c r="AF15" s="19">
        <v>4632.8940255376174</v>
      </c>
      <c r="AG15" s="19">
        <v>4751.8375452614873</v>
      </c>
      <c r="AH15" s="19">
        <v>5066.6010722021438</v>
      </c>
      <c r="AI15" s="19">
        <v>5060.2531153201971</v>
      </c>
      <c r="AJ15" s="19">
        <v>4574.5277964949873</v>
      </c>
      <c r="AK15"/>
      <c r="AL15" s="100">
        <f t="shared" ref="AL15:AL20" si="3">AF15/AF9</f>
        <v>0.71430386883871733</v>
      </c>
    </row>
    <row r="16" spans="1:38" x14ac:dyDescent="0.2">
      <c r="A16" s="24" t="s">
        <v>10</v>
      </c>
      <c r="B16" s="25"/>
      <c r="C16" s="26">
        <v>1145.52</v>
      </c>
      <c r="D16" s="26">
        <v>1202.452</v>
      </c>
      <c r="E16" s="26">
        <v>1268.07</v>
      </c>
      <c r="F16" s="26">
        <v>1302.6419999999998</v>
      </c>
      <c r="G16" s="26">
        <v>1345.5559999999998</v>
      </c>
      <c r="H16" s="26">
        <v>1429.1479999999999</v>
      </c>
      <c r="I16" s="26">
        <v>1541.4639999999999</v>
      </c>
      <c r="J16" s="26">
        <v>1605.7059999999999</v>
      </c>
      <c r="K16" s="26">
        <v>1666.7659999999998</v>
      </c>
      <c r="L16" s="26">
        <v>1750.1859999999999</v>
      </c>
      <c r="M16" s="26">
        <v>1892.3439999999998</v>
      </c>
      <c r="N16" s="26">
        <v>1988.5779999999997</v>
      </c>
      <c r="O16" s="26">
        <v>1970.6039999999998</v>
      </c>
      <c r="P16" s="26">
        <v>1993.0499999999997</v>
      </c>
      <c r="Q16" s="26">
        <v>2000.5319999999999</v>
      </c>
      <c r="R16" s="26">
        <v>1999.7834357899997</v>
      </c>
      <c r="S16" s="26">
        <v>1993.4934159999998</v>
      </c>
      <c r="T16" s="26">
        <v>2056.2666780664158</v>
      </c>
      <c r="U16" s="26">
        <v>2120.5628530333979</v>
      </c>
      <c r="V16" s="26">
        <v>1915.7501513092579</v>
      </c>
      <c r="W16" s="26">
        <v>1962.1473289844071</v>
      </c>
      <c r="X16" s="26">
        <v>1729.7480471957344</v>
      </c>
      <c r="Y16" s="26">
        <v>1737.495899172003</v>
      </c>
      <c r="Z16" s="26">
        <v>1580.4489081800953</v>
      </c>
      <c r="AA16" s="26">
        <v>1538.1225010128885</v>
      </c>
      <c r="AB16" s="26">
        <v>1596.3433968994082</v>
      </c>
      <c r="AC16" s="26">
        <v>1822.1707187730935</v>
      </c>
      <c r="AD16" s="26">
        <v>1748.7102350704406</v>
      </c>
      <c r="AE16" s="26">
        <v>1667.7865923774164</v>
      </c>
      <c r="AF16" s="26">
        <v>1521.0540778021184</v>
      </c>
      <c r="AG16" s="26">
        <v>1492.3004122481516</v>
      </c>
      <c r="AH16" s="26">
        <v>1625.7425735452675</v>
      </c>
      <c r="AI16" s="26">
        <v>1675.1829350428945</v>
      </c>
      <c r="AJ16" s="26">
        <v>1392.0871630662095</v>
      </c>
      <c r="AL16" s="100">
        <f t="shared" si="3"/>
        <v>0.47407391660578507</v>
      </c>
    </row>
    <row r="17" spans="1:38" x14ac:dyDescent="0.2">
      <c r="A17" s="10" t="s">
        <v>16</v>
      </c>
      <c r="B17" s="11"/>
      <c r="C17" s="12">
        <v>16.77</v>
      </c>
      <c r="D17" s="12">
        <v>16.081999999999997</v>
      </c>
      <c r="E17" s="12">
        <v>16.855999999999998</v>
      </c>
      <c r="F17" s="12">
        <v>17.63</v>
      </c>
      <c r="G17" s="12">
        <v>19.091999999999999</v>
      </c>
      <c r="H17" s="12">
        <v>20.381999999999998</v>
      </c>
      <c r="I17" s="12">
        <v>20.209999999999997</v>
      </c>
      <c r="J17" s="12">
        <v>24.939999999999998</v>
      </c>
      <c r="K17" s="12">
        <v>35.431999999999995</v>
      </c>
      <c r="L17" s="12">
        <v>32.765999999999998</v>
      </c>
      <c r="M17" s="12">
        <v>49.793999999999997</v>
      </c>
      <c r="N17" s="12">
        <v>49.793999999999997</v>
      </c>
      <c r="O17" s="12">
        <v>54.093999999999994</v>
      </c>
      <c r="P17" s="12">
        <v>54.523999999999994</v>
      </c>
      <c r="Q17" s="12">
        <v>57.447999999999993</v>
      </c>
      <c r="R17" s="12">
        <v>54.204444209999991</v>
      </c>
      <c r="S17" s="12">
        <v>136.66432808399998</v>
      </c>
      <c r="T17" s="12">
        <v>156.73930862751999</v>
      </c>
      <c r="U17" s="12">
        <v>161.581674652</v>
      </c>
      <c r="V17" s="12">
        <v>157.60304676199999</v>
      </c>
      <c r="W17" s="12">
        <v>167.3870694409548</v>
      </c>
      <c r="X17" s="12">
        <v>168.82952115524671</v>
      </c>
      <c r="Y17" s="12">
        <v>182.86602689418905</v>
      </c>
      <c r="Z17" s="12">
        <v>176.89008524765129</v>
      </c>
      <c r="AA17" s="12">
        <v>178.16793204555418</v>
      </c>
      <c r="AB17" s="12">
        <v>185.37352568827944</v>
      </c>
      <c r="AC17" s="12">
        <v>189.09252112720165</v>
      </c>
      <c r="AD17" s="12">
        <v>188.45834995534375</v>
      </c>
      <c r="AE17" s="12">
        <v>185.14395873624346</v>
      </c>
      <c r="AF17" s="12">
        <v>179.19120974129132</v>
      </c>
      <c r="AG17" s="12">
        <v>179.50422993685575</v>
      </c>
      <c r="AH17" s="12">
        <v>177.50845107791997</v>
      </c>
      <c r="AI17" s="12">
        <v>178.02859709045001</v>
      </c>
      <c r="AJ17" s="12">
        <v>164.37112982063636</v>
      </c>
      <c r="AL17" s="100">
        <f t="shared" si="3"/>
        <v>0.63829618960570733</v>
      </c>
    </row>
    <row r="18" spans="1:38" x14ac:dyDescent="0.2">
      <c r="A18" s="10" t="s">
        <v>17</v>
      </c>
      <c r="B18" s="11"/>
      <c r="C18" s="12">
        <v>24.595999999999997</v>
      </c>
      <c r="D18" s="12">
        <v>18.747999999999998</v>
      </c>
      <c r="E18" s="12">
        <v>20.037999999999997</v>
      </c>
      <c r="F18" s="12">
        <v>21.241999999999997</v>
      </c>
      <c r="G18" s="12">
        <v>23.907999999999998</v>
      </c>
      <c r="H18" s="12">
        <v>21.93</v>
      </c>
      <c r="I18" s="12">
        <v>22.36</v>
      </c>
      <c r="J18" s="12">
        <v>22.703999999999997</v>
      </c>
      <c r="K18" s="12">
        <v>23.477999999999998</v>
      </c>
      <c r="L18" s="12">
        <v>20.983999999999998</v>
      </c>
      <c r="M18" s="12">
        <v>26.143999999999998</v>
      </c>
      <c r="N18" s="12">
        <v>27.863999999999997</v>
      </c>
      <c r="O18" s="12">
        <v>30.271999999999998</v>
      </c>
      <c r="P18" s="12">
        <v>30.787999999999997</v>
      </c>
      <c r="Q18" s="12">
        <v>30.443999999999999</v>
      </c>
      <c r="R18" s="12">
        <v>29.576260000000001</v>
      </c>
      <c r="S18" s="12">
        <v>31.288812952945985</v>
      </c>
      <c r="T18" s="12">
        <v>30.040074813619199</v>
      </c>
      <c r="U18" s="12">
        <v>28.489058487321604</v>
      </c>
      <c r="V18" s="12">
        <v>30.553127691315201</v>
      </c>
      <c r="W18" s="12">
        <v>15.210158485248</v>
      </c>
      <c r="X18" s="12">
        <v>6.0004607999999993E-5</v>
      </c>
      <c r="Y18" s="12">
        <v>18.212388343142397</v>
      </c>
      <c r="Z18" s="12">
        <v>29.646588857087998</v>
      </c>
      <c r="AA18" s="12">
        <v>24.000643107840006</v>
      </c>
      <c r="AB18" s="12">
        <v>24.777267965439997</v>
      </c>
      <c r="AC18" s="12">
        <v>25.107300266495997</v>
      </c>
      <c r="AD18" s="12">
        <v>17.497775030271999</v>
      </c>
      <c r="AE18" s="12">
        <v>20.430939410432</v>
      </c>
      <c r="AF18" s="12">
        <v>21.097414070016001</v>
      </c>
      <c r="AG18" s="12">
        <v>25.074358606335995</v>
      </c>
      <c r="AH18" s="12">
        <v>24.619631735436887</v>
      </c>
      <c r="AI18" s="12">
        <v>21.55972268608414</v>
      </c>
      <c r="AJ18" s="12">
        <v>25.975492894174756</v>
      </c>
      <c r="AL18" s="100">
        <f t="shared" si="3"/>
        <v>0.51288030391132988</v>
      </c>
    </row>
    <row r="19" spans="1:38" x14ac:dyDescent="0.2">
      <c r="A19" s="10" t="s">
        <v>13</v>
      </c>
      <c r="B19" s="11"/>
      <c r="C19" s="12">
        <v>174.98500000000001</v>
      </c>
      <c r="D19" s="12">
        <v>156.822</v>
      </c>
      <c r="E19" s="12">
        <v>191.376</v>
      </c>
      <c r="F19" s="12">
        <v>161.25200000000001</v>
      </c>
      <c r="G19" s="12">
        <v>164.35300000000001</v>
      </c>
      <c r="H19" s="12">
        <v>147.96199999999999</v>
      </c>
      <c r="I19" s="12">
        <v>126.255</v>
      </c>
      <c r="J19" s="12">
        <v>112.07900000000001</v>
      </c>
      <c r="K19" s="12">
        <v>116.952</v>
      </c>
      <c r="L19" s="12">
        <v>146.19</v>
      </c>
      <c r="M19" s="12">
        <v>121.38200000000001</v>
      </c>
      <c r="N19" s="12">
        <v>119.167</v>
      </c>
      <c r="O19" s="12">
        <v>120.93900000000001</v>
      </c>
      <c r="P19" s="12">
        <v>123.59700000000001</v>
      </c>
      <c r="Q19" s="12">
        <v>91.257999999999996</v>
      </c>
      <c r="R19" s="12">
        <v>95.393848000000006</v>
      </c>
      <c r="S19" s="12">
        <v>98.350872999999993</v>
      </c>
      <c r="T19" s="12">
        <v>94.604865000000004</v>
      </c>
      <c r="U19" s="12">
        <v>92.395181000000008</v>
      </c>
      <c r="V19" s="12">
        <v>107.823099</v>
      </c>
      <c r="W19" s="12">
        <v>105.40742</v>
      </c>
      <c r="X19" s="12">
        <v>85.029420000000002</v>
      </c>
      <c r="Y19" s="12">
        <v>87.066334000000012</v>
      </c>
      <c r="Z19" s="12">
        <v>106.10514499999999</v>
      </c>
      <c r="AA19" s="12">
        <v>91.775424000000001</v>
      </c>
      <c r="AB19" s="12">
        <v>65.371295000000003</v>
      </c>
      <c r="AC19" s="12">
        <v>81.146968000000001</v>
      </c>
      <c r="AD19" s="12">
        <v>75.146090000000001</v>
      </c>
      <c r="AE19" s="12">
        <v>64.671797999999995</v>
      </c>
      <c r="AF19" s="12">
        <v>54.392368410000003</v>
      </c>
      <c r="AG19" s="12">
        <v>62.313584960000007</v>
      </c>
      <c r="AH19" s="12">
        <v>55.021389426000013</v>
      </c>
      <c r="AI19" s="12">
        <v>32.300755810000005</v>
      </c>
      <c r="AJ19" s="12">
        <v>11.65073166</v>
      </c>
      <c r="AL19" s="100">
        <f t="shared" si="3"/>
        <v>0.95</v>
      </c>
    </row>
    <row r="20" spans="1:38" x14ac:dyDescent="0.2">
      <c r="A20" s="27" t="s">
        <v>18</v>
      </c>
      <c r="B20" s="28"/>
      <c r="C20" s="29">
        <v>1771.0197000000001</v>
      </c>
      <c r="D20" s="29">
        <v>1841.9878000000001</v>
      </c>
      <c r="E20" s="29">
        <v>2025.6892999999998</v>
      </c>
      <c r="F20" s="29">
        <v>1938.6503000000002</v>
      </c>
      <c r="G20" s="29">
        <v>2324.6709000000001</v>
      </c>
      <c r="H20" s="29">
        <v>2301.4638</v>
      </c>
      <c r="I20" s="29">
        <v>2209.9420999999998</v>
      </c>
      <c r="J20" s="29">
        <v>2966.7368999999999</v>
      </c>
      <c r="K20" s="29">
        <v>3216.2448999999997</v>
      </c>
      <c r="L20" s="29">
        <v>2907.9226999999996</v>
      </c>
      <c r="M20" s="29">
        <v>3375.1107999999999</v>
      </c>
      <c r="N20" s="29">
        <v>3463.1840000000002</v>
      </c>
      <c r="O20" s="29">
        <v>3251.6230999999998</v>
      </c>
      <c r="P20" s="29">
        <v>3228.6392999999998</v>
      </c>
      <c r="Q20" s="29">
        <v>2982.2191999999995</v>
      </c>
      <c r="R20" s="29">
        <v>3329.6777831008499</v>
      </c>
      <c r="S20" s="29">
        <v>3328.8594054507753</v>
      </c>
      <c r="T20" s="29">
        <v>3364.1355153224026</v>
      </c>
      <c r="U20" s="29">
        <v>3406.1567477404378</v>
      </c>
      <c r="V20" s="29">
        <v>2862.5218752440605</v>
      </c>
      <c r="W20" s="29">
        <v>3023.031195785356</v>
      </c>
      <c r="X20" s="29">
        <v>3004.8028704298745</v>
      </c>
      <c r="Y20" s="29">
        <v>3100.4499153283145</v>
      </c>
      <c r="Z20" s="29">
        <v>2940.4566443049412</v>
      </c>
      <c r="AA20" s="29">
        <v>2871.4458206664322</v>
      </c>
      <c r="AB20" s="29">
        <v>3481.1652697032605</v>
      </c>
      <c r="AC20" s="29">
        <v>3318.5399264422967</v>
      </c>
      <c r="AD20" s="29">
        <v>3281.3953829318448</v>
      </c>
      <c r="AE20" s="29">
        <v>3166.7858692089685</v>
      </c>
      <c r="AF20" s="29">
        <v>2857.1589555141918</v>
      </c>
      <c r="AG20" s="29">
        <v>2992.6449595101435</v>
      </c>
      <c r="AH20" s="29">
        <v>3183.709026417519</v>
      </c>
      <c r="AI20" s="29">
        <v>3153.1811046907687</v>
      </c>
      <c r="AJ20" s="29">
        <v>2980.4432790539668</v>
      </c>
      <c r="AL20" s="100">
        <f t="shared" si="3"/>
        <v>0.98580907245924276</v>
      </c>
    </row>
    <row r="21" spans="1:38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21.821700000000007</v>
      </c>
      <c r="J21" s="34">
        <v>16.746200000000009</v>
      </c>
      <c r="K21" s="34">
        <v>17.799500000000009</v>
      </c>
      <c r="L21" s="34">
        <v>13.816800000000001</v>
      </c>
      <c r="M21" s="34">
        <v>-0.56829999999999359</v>
      </c>
      <c r="N21" s="34">
        <v>-1.1619999999999742</v>
      </c>
      <c r="O21" s="34">
        <v>-0.22489999999997146</v>
      </c>
      <c r="P21" s="34">
        <v>-0.47079999999997568</v>
      </c>
      <c r="Q21" s="34">
        <v>-3.703899999999992</v>
      </c>
      <c r="R21" s="34">
        <v>1.4252737943208889</v>
      </c>
      <c r="S21" s="34">
        <v>-10.582481087717593</v>
      </c>
      <c r="T21" s="34">
        <v>9.5040463581765717</v>
      </c>
      <c r="U21" s="34">
        <v>0.55076269159625468</v>
      </c>
      <c r="V21" s="34">
        <v>-2.1638306190331846</v>
      </c>
      <c r="W21" s="34">
        <v>6.4939687745516039</v>
      </c>
      <c r="X21" s="34">
        <v>0.34722855552674403</v>
      </c>
      <c r="Y21" s="34">
        <v>-0.99702536369943573</v>
      </c>
      <c r="Z21" s="34">
        <v>-1.922908039358056</v>
      </c>
      <c r="AA21" s="34">
        <v>-2.0418265985325483</v>
      </c>
      <c r="AB21" s="34">
        <v>-2.6074339658188936</v>
      </c>
      <c r="AC21" s="34">
        <v>-3.2109081347844235</v>
      </c>
      <c r="AD21" s="34">
        <v>-1.3202484324830071</v>
      </c>
      <c r="AE21" s="34">
        <v>-2.4370538850656622</v>
      </c>
      <c r="AF21" s="34">
        <v>-33.418064170537164</v>
      </c>
      <c r="AG21" s="34">
        <v>-24.003614365144131</v>
      </c>
      <c r="AH21" s="34">
        <v>-19.326772213699751</v>
      </c>
      <c r="AI21" s="34">
        <v>-26.385539475317714</v>
      </c>
      <c r="AJ21" s="34">
        <v>-46.715279721938515</v>
      </c>
    </row>
    <row r="22" spans="1:38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8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8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21.821700000000007</v>
      </c>
      <c r="J24" s="15">
        <v>16.746200000000009</v>
      </c>
      <c r="K24" s="15">
        <v>17.799500000000009</v>
      </c>
      <c r="L24" s="15">
        <v>13.816800000000001</v>
      </c>
      <c r="M24" s="15">
        <v>-0.56829999999999359</v>
      </c>
      <c r="N24" s="15">
        <v>-1.1619999999999742</v>
      </c>
      <c r="O24" s="15">
        <v>-0.22489999999997146</v>
      </c>
      <c r="P24" s="15">
        <v>-0.47079999999997568</v>
      </c>
      <c r="Q24" s="15">
        <v>-3.703899999999992</v>
      </c>
      <c r="R24" s="15">
        <v>1.4252737943208889</v>
      </c>
      <c r="S24" s="15">
        <v>-10.582481087717593</v>
      </c>
      <c r="T24" s="15">
        <v>9.5040463581765717</v>
      </c>
      <c r="U24" s="15">
        <v>0.55076269159625468</v>
      </c>
      <c r="V24" s="15">
        <v>-2.1638306190331846</v>
      </c>
      <c r="W24" s="15">
        <v>6.4939687745516039</v>
      </c>
      <c r="X24" s="15">
        <v>0.34722855552674403</v>
      </c>
      <c r="Y24" s="15">
        <v>-0.99702536369943573</v>
      </c>
      <c r="Z24" s="15">
        <v>-1.922908039358056</v>
      </c>
      <c r="AA24" s="15">
        <v>-2.0418265985325483</v>
      </c>
      <c r="AB24" s="15">
        <v>-2.6074339658188936</v>
      </c>
      <c r="AC24" s="15">
        <v>-3.2109081347844235</v>
      </c>
      <c r="AD24" s="15">
        <v>-1.3202484324830071</v>
      </c>
      <c r="AE24" s="15">
        <v>-2.4370538850656622</v>
      </c>
      <c r="AF24" s="15">
        <v>-33.418064170537164</v>
      </c>
      <c r="AG24" s="15">
        <v>-24.003614365144131</v>
      </c>
      <c r="AH24" s="15">
        <v>-19.326772213699751</v>
      </c>
      <c r="AI24" s="15">
        <v>-26.385539475317714</v>
      </c>
      <c r="AJ24" s="15">
        <v>-46.715279721938515</v>
      </c>
    </row>
    <row r="25" spans="1:38" ht="13.5" thickBot="1" x14ac:dyDescent="0.25">
      <c r="A25" s="30" t="s">
        <v>23</v>
      </c>
      <c r="B25" s="31"/>
      <c r="C25" s="19">
        <v>287.77155207999999</v>
      </c>
      <c r="D25" s="19">
        <v>296.31404727999995</v>
      </c>
      <c r="E25" s="19">
        <v>307.38308703999996</v>
      </c>
      <c r="F25" s="19">
        <v>299.6517336</v>
      </c>
      <c r="G25" s="19">
        <v>305.19516887999998</v>
      </c>
      <c r="H25" s="19">
        <v>346.33201936</v>
      </c>
      <c r="I25" s="19">
        <v>366.23482992000004</v>
      </c>
      <c r="J25" s="19">
        <v>365.20109344000002</v>
      </c>
      <c r="K25" s="19">
        <v>389.74270479999996</v>
      </c>
      <c r="L25" s="19">
        <v>379.74839711999999</v>
      </c>
      <c r="M25" s="19">
        <v>410.30724655999995</v>
      </c>
      <c r="N25" s="19">
        <v>442.91695823999999</v>
      </c>
      <c r="O25" s="19">
        <v>463.38103319999999</v>
      </c>
      <c r="P25" s="19">
        <v>471.40383927999994</v>
      </c>
      <c r="Q25" s="19">
        <v>474.5355515614803</v>
      </c>
      <c r="R25" s="19">
        <v>526.61765668227235</v>
      </c>
      <c r="S25" s="19">
        <v>539.75949529257855</v>
      </c>
      <c r="T25" s="19">
        <v>520.16334740486275</v>
      </c>
      <c r="U25" s="19">
        <v>545.37612490541437</v>
      </c>
      <c r="V25" s="19">
        <v>502.67279955176713</v>
      </c>
      <c r="W25" s="19">
        <v>454.32027991633299</v>
      </c>
      <c r="X25" s="19">
        <v>413.05350287167596</v>
      </c>
      <c r="Y25" s="19">
        <v>418.83242071202642</v>
      </c>
      <c r="Z25" s="19">
        <v>404.89669832282198</v>
      </c>
      <c r="AA25" s="19">
        <v>392.9374118855502</v>
      </c>
      <c r="AB25" s="19">
        <v>427.88223252536261</v>
      </c>
      <c r="AC25" s="19">
        <v>396.83853864583745</v>
      </c>
      <c r="AD25" s="19">
        <v>410.44138331801241</v>
      </c>
      <c r="AE25" s="19">
        <v>425.56331988324462</v>
      </c>
      <c r="AF25" s="19">
        <v>409.28861443044838</v>
      </c>
      <c r="AG25" s="19">
        <v>427.47534684399466</v>
      </c>
      <c r="AH25" s="19">
        <v>445.72365321731922</v>
      </c>
      <c r="AI25" s="19">
        <v>462.69733990088275</v>
      </c>
      <c r="AJ25" s="19">
        <v>436.46508165061971</v>
      </c>
    </row>
    <row r="26" spans="1:38" s="20" customFormat="1" ht="13.5" thickBot="1" x14ac:dyDescent="0.25">
      <c r="A26" s="36" t="s">
        <v>24</v>
      </c>
      <c r="B26" s="37"/>
      <c r="C26" s="38">
        <v>7851.7017145076425</v>
      </c>
      <c r="D26" s="38">
        <v>8035.1346355224032</v>
      </c>
      <c r="E26" s="38">
        <v>7918.5307505599276</v>
      </c>
      <c r="F26" s="38">
        <v>8021.9708899810339</v>
      </c>
      <c r="G26" s="38">
        <v>8393.7988185571721</v>
      </c>
      <c r="H26" s="38">
        <v>8416.3343452616282</v>
      </c>
      <c r="I26" s="38">
        <v>8939.3372897228091</v>
      </c>
      <c r="J26" s="38">
        <v>9394.4631455874933</v>
      </c>
      <c r="K26" s="38">
        <v>10119.973174080866</v>
      </c>
      <c r="L26" s="38">
        <v>10606.420306115619</v>
      </c>
      <c r="M26" s="38">
        <v>11164.615696995037</v>
      </c>
      <c r="N26" s="38">
        <v>11539.95726089854</v>
      </c>
      <c r="O26" s="38">
        <v>11760.913346847661</v>
      </c>
      <c r="P26" s="38">
        <v>11522.410919228059</v>
      </c>
      <c r="Q26" s="38">
        <v>12159.966097712972</v>
      </c>
      <c r="R26" s="38">
        <v>12966.20266973523</v>
      </c>
      <c r="S26" s="38">
        <v>13102.951509488239</v>
      </c>
      <c r="T26" s="38">
        <v>13047.281333719717</v>
      </c>
      <c r="U26" s="38">
        <v>13601.042040342116</v>
      </c>
      <c r="V26" s="38">
        <v>12190.785609805826</v>
      </c>
      <c r="W26" s="38">
        <v>12144.048475007919</v>
      </c>
      <c r="X26" s="38">
        <v>11417.606999425927</v>
      </c>
      <c r="Y26" s="38">
        <v>10908.90022887229</v>
      </c>
      <c r="Z26" s="38">
        <v>11132.489218900953</v>
      </c>
      <c r="AA26" s="38">
        <v>11045.729002730062</v>
      </c>
      <c r="AB26" s="38">
        <v>11616.009957804647</v>
      </c>
      <c r="AC26" s="38">
        <v>12096.796690750867</v>
      </c>
      <c r="AD26" s="38">
        <v>12061.934996316524</v>
      </c>
      <c r="AE26" s="38">
        <v>12566.955571174316</v>
      </c>
      <c r="AF26" s="38">
        <v>12555.298812082572</v>
      </c>
      <c r="AG26" s="38">
        <v>11346.709727393971</v>
      </c>
      <c r="AH26" s="38">
        <v>11745.736968541492</v>
      </c>
      <c r="AI26" s="38">
        <v>12138.264522619804</v>
      </c>
      <c r="AJ26" s="38">
        <v>12285.318908187555</v>
      </c>
      <c r="AK26"/>
    </row>
    <row r="27" spans="1:38" s="20" customFormat="1" x14ac:dyDescent="0.2">
      <c r="A27" s="16" t="s">
        <v>25</v>
      </c>
      <c r="B27" s="17"/>
      <c r="C27" s="18">
        <v>616.50807973499991</v>
      </c>
      <c r="D27" s="18">
        <v>637.91402192500004</v>
      </c>
      <c r="E27" s="18">
        <v>616.70163879999996</v>
      </c>
      <c r="F27" s="18">
        <v>557.21459671999992</v>
      </c>
      <c r="G27" s="18">
        <v>608.03752176</v>
      </c>
      <c r="H27" s="18">
        <v>523.71886471999994</v>
      </c>
      <c r="I27" s="18">
        <v>560.2915697599999</v>
      </c>
      <c r="J27" s="18">
        <v>686.47506183999997</v>
      </c>
      <c r="K27" s="18">
        <v>625.63707120000004</v>
      </c>
      <c r="L27" s="18">
        <v>601.32409303999998</v>
      </c>
      <c r="M27" s="18">
        <v>666.29988703999993</v>
      </c>
      <c r="N27" s="18">
        <v>554.20080095999992</v>
      </c>
      <c r="O27" s="18">
        <v>578.72903503999999</v>
      </c>
      <c r="P27" s="18">
        <v>216.60623856000001</v>
      </c>
      <c r="Q27" s="18">
        <v>238.37440000000001</v>
      </c>
      <c r="R27" s="18">
        <v>461.02279999999996</v>
      </c>
      <c r="S27" s="18">
        <v>347.65159999999997</v>
      </c>
      <c r="T27" s="18">
        <v>107.86139999999999</v>
      </c>
      <c r="U27" s="18">
        <v>279.44040000000001</v>
      </c>
      <c r="V27" s="18">
        <v>262.82322000000005</v>
      </c>
      <c r="W27" s="18">
        <v>327.88574059999996</v>
      </c>
      <c r="X27" s="18">
        <v>296.0837128</v>
      </c>
      <c r="Y27" s="18">
        <v>268.92398854808857</v>
      </c>
      <c r="Z27" s="18">
        <v>287.68736709116655</v>
      </c>
      <c r="AA27" s="18">
        <v>200.80849715813741</v>
      </c>
      <c r="AB27" s="18">
        <v>207.49588751064488</v>
      </c>
      <c r="AC27" s="18">
        <v>264.2935232094855</v>
      </c>
      <c r="AD27" s="18">
        <v>240.13919471330937</v>
      </c>
      <c r="AE27" s="18">
        <v>231.58328467708543</v>
      </c>
      <c r="AF27" s="18">
        <v>238.9303637585522</v>
      </c>
      <c r="AG27" s="18">
        <v>230.98169316773237</v>
      </c>
      <c r="AH27" s="18">
        <v>377.67848718811854</v>
      </c>
      <c r="AI27" s="18">
        <v>228.00365341215684</v>
      </c>
      <c r="AJ27" s="18">
        <v>221.31568760484078</v>
      </c>
      <c r="AK27"/>
    </row>
    <row r="28" spans="1:38" ht="13.5" thickBot="1" x14ac:dyDescent="0.25">
      <c r="A28" s="39" t="s">
        <v>26</v>
      </c>
      <c r="B28" s="40"/>
      <c r="C28" s="41">
        <v>616.50807973499991</v>
      </c>
      <c r="D28" s="41">
        <v>637.91402192500004</v>
      </c>
      <c r="E28" s="41">
        <v>616.70163879999996</v>
      </c>
      <c r="F28" s="41">
        <v>557.21459671999992</v>
      </c>
      <c r="G28" s="41">
        <v>608.03752176</v>
      </c>
      <c r="H28" s="41">
        <v>523.71886471999994</v>
      </c>
      <c r="I28" s="41">
        <v>560.2915697599999</v>
      </c>
      <c r="J28" s="41">
        <v>686.47506183999997</v>
      </c>
      <c r="K28" s="41">
        <v>625.63707120000004</v>
      </c>
      <c r="L28" s="41">
        <v>601.32409303999998</v>
      </c>
      <c r="M28" s="41">
        <v>666.29988703999993</v>
      </c>
      <c r="N28" s="41">
        <v>554.20080095999992</v>
      </c>
      <c r="O28" s="41">
        <v>578.72903503999999</v>
      </c>
      <c r="P28" s="41">
        <v>216.60623856000001</v>
      </c>
      <c r="Q28" s="41">
        <v>238.37440000000001</v>
      </c>
      <c r="R28" s="41">
        <v>461.02279999999996</v>
      </c>
      <c r="S28" s="41">
        <v>347.65159999999997</v>
      </c>
      <c r="T28" s="41">
        <v>107.86139999999999</v>
      </c>
      <c r="U28" s="41">
        <v>279.44040000000001</v>
      </c>
      <c r="V28" s="41">
        <v>262.82322000000005</v>
      </c>
      <c r="W28" s="41">
        <v>327.88574059999996</v>
      </c>
      <c r="X28" s="41">
        <v>296.0837128</v>
      </c>
      <c r="Y28" s="41">
        <v>268.92398854808857</v>
      </c>
      <c r="Z28" s="41">
        <v>287.68736709116655</v>
      </c>
      <c r="AA28" s="41">
        <v>200.80849715813741</v>
      </c>
      <c r="AB28" s="41">
        <v>207.49588751064488</v>
      </c>
      <c r="AC28" s="41">
        <v>264.2935232094855</v>
      </c>
      <c r="AD28" s="41">
        <v>240.13919471330937</v>
      </c>
      <c r="AE28" s="41">
        <v>231.58328467708543</v>
      </c>
      <c r="AF28" s="41">
        <v>238.9303637585522</v>
      </c>
      <c r="AG28" s="41">
        <v>230.98169316773237</v>
      </c>
      <c r="AH28" s="41">
        <v>377.67848718811854</v>
      </c>
      <c r="AI28" s="41">
        <v>228.00365341215684</v>
      </c>
      <c r="AJ28" s="41">
        <v>221.31568760484078</v>
      </c>
    </row>
    <row r="29" spans="1:38" s="20" customFormat="1" ht="13.5" thickBot="1" x14ac:dyDescent="0.25">
      <c r="A29" s="16" t="s">
        <v>27</v>
      </c>
      <c r="B29" s="17"/>
      <c r="C29" s="18">
        <v>7249.381928427224</v>
      </c>
      <c r="D29" s="18">
        <v>7448.4738045244521</v>
      </c>
      <c r="E29" s="18">
        <v>7325.1858341717698</v>
      </c>
      <c r="F29" s="18">
        <v>7591.3789731912057</v>
      </c>
      <c r="G29" s="18">
        <v>7860.8862385760085</v>
      </c>
      <c r="H29" s="18">
        <v>7978.9218585416247</v>
      </c>
      <c r="I29" s="18">
        <v>8334.629768331677</v>
      </c>
      <c r="J29" s="18">
        <v>8646.3791430148867</v>
      </c>
      <c r="K29" s="18">
        <v>9355.9483984867584</v>
      </c>
      <c r="L29" s="18">
        <v>9943.7423053434632</v>
      </c>
      <c r="M29" s="18">
        <v>10813.94566578489</v>
      </c>
      <c r="N29" s="18">
        <v>11261.736566519754</v>
      </c>
      <c r="O29" s="18">
        <v>11308.704663305512</v>
      </c>
      <c r="P29" s="18">
        <v>11630.6794463244</v>
      </c>
      <c r="Q29" s="18">
        <v>11910.136663936439</v>
      </c>
      <c r="R29" s="18">
        <v>12606.340404898703</v>
      </c>
      <c r="S29" s="18">
        <v>12944.469876682067</v>
      </c>
      <c r="T29" s="18">
        <v>13131.502472886254</v>
      </c>
      <c r="U29" s="18">
        <v>13189.19786179501</v>
      </c>
      <c r="V29" s="18">
        <v>11976.0045884913</v>
      </c>
      <c r="W29" s="18">
        <v>11884.374798805371</v>
      </c>
      <c r="X29" s="18">
        <v>11082.045166170739</v>
      </c>
      <c r="Y29" s="18">
        <v>10724.337446407904</v>
      </c>
      <c r="Z29" s="18">
        <v>10907.686907663563</v>
      </c>
      <c r="AA29" s="18">
        <v>10874.674541655309</v>
      </c>
      <c r="AB29" s="18">
        <v>11413.277694410086</v>
      </c>
      <c r="AC29" s="18">
        <v>11799.817096847113</v>
      </c>
      <c r="AD29" s="18">
        <v>11888.748356813556</v>
      </c>
      <c r="AE29" s="18">
        <v>12435.170056042323</v>
      </c>
      <c r="AF29" s="18">
        <v>12429.062863524092</v>
      </c>
      <c r="AG29" s="18">
        <v>11242.656851920588</v>
      </c>
      <c r="AH29" s="18">
        <v>11499.116071392851</v>
      </c>
      <c r="AI29" s="18">
        <v>12008.094387927433</v>
      </c>
      <c r="AJ29" s="18">
        <v>12103.634232954902</v>
      </c>
      <c r="AK29"/>
    </row>
    <row r="30" spans="1:38" s="20" customFormat="1" x14ac:dyDescent="0.2">
      <c r="A30" s="42" t="s">
        <v>28</v>
      </c>
      <c r="B30" s="43"/>
      <c r="C30" s="44">
        <v>1756.4610727972315</v>
      </c>
      <c r="D30" s="44">
        <v>1795.6913471160649</v>
      </c>
      <c r="E30" s="44">
        <v>1733.3728117300436</v>
      </c>
      <c r="F30" s="44">
        <v>1818.703088978619</v>
      </c>
      <c r="G30" s="44">
        <v>1929.5456653163262</v>
      </c>
      <c r="H30" s="44">
        <v>1962.9212855243939</v>
      </c>
      <c r="I30" s="44">
        <v>1960.6976286398935</v>
      </c>
      <c r="J30" s="44">
        <v>2092.3132626475708</v>
      </c>
      <c r="K30" s="44">
        <v>2144.2110806065871</v>
      </c>
      <c r="L30" s="44">
        <v>2214.1984551921</v>
      </c>
      <c r="M30" s="44">
        <v>2479.4229680970166</v>
      </c>
      <c r="N30" s="44">
        <v>2450.1861392328956</v>
      </c>
      <c r="O30" s="44">
        <v>2357.2956493127867</v>
      </c>
      <c r="P30" s="44">
        <v>2397.0930279440686</v>
      </c>
      <c r="Q30" s="44">
        <v>2389.7193589307058</v>
      </c>
      <c r="R30" s="44">
        <v>2485.1857679797672</v>
      </c>
      <c r="S30" s="44">
        <v>2386.5246855561204</v>
      </c>
      <c r="T30" s="44">
        <v>2339.0041578624873</v>
      </c>
      <c r="U30" s="44">
        <v>2265.0410711804152</v>
      </c>
      <c r="V30" s="44">
        <v>1901.1931186889947</v>
      </c>
      <c r="W30" s="44">
        <v>1919.3572408087218</v>
      </c>
      <c r="X30" s="44">
        <v>1774.4012333020128</v>
      </c>
      <c r="Y30" s="44">
        <v>1802.2372374732163</v>
      </c>
      <c r="Z30" s="44">
        <v>1874.7531689698574</v>
      </c>
      <c r="AA30" s="44">
        <v>2021.1140195380722</v>
      </c>
      <c r="AB30" s="44">
        <v>2008.1470612937494</v>
      </c>
      <c r="AC30" s="44">
        <v>2087.6548657081439</v>
      </c>
      <c r="AD30" s="44">
        <v>2162.5135653812304</v>
      </c>
      <c r="AE30" s="44">
        <v>2224.075189040811</v>
      </c>
      <c r="AF30" s="44">
        <v>2196.6389460379933</v>
      </c>
      <c r="AG30" s="44">
        <v>2258.7967331805421</v>
      </c>
      <c r="AH30" s="44">
        <v>2234.3161501541308</v>
      </c>
      <c r="AI30" s="44">
        <v>2131.5346001134035</v>
      </c>
      <c r="AJ30" s="44">
        <v>2064.8459210209853</v>
      </c>
      <c r="AK30"/>
    </row>
    <row r="31" spans="1:38" x14ac:dyDescent="0.2">
      <c r="A31" s="45" t="s">
        <v>29</v>
      </c>
      <c r="B31" s="46" t="s">
        <v>30</v>
      </c>
      <c r="C31" s="47">
        <v>36.703439269204416</v>
      </c>
      <c r="D31" s="47">
        <v>90.715656543589972</v>
      </c>
      <c r="E31" s="47">
        <v>95.931799277397502</v>
      </c>
      <c r="F31" s="47">
        <v>103.53902852067441</v>
      </c>
      <c r="G31" s="47">
        <v>122.53520458539465</v>
      </c>
      <c r="H31" s="47">
        <v>131.29363641669619</v>
      </c>
      <c r="I31" s="47">
        <v>126.26609907543589</v>
      </c>
      <c r="J31" s="47">
        <v>148.30175161477459</v>
      </c>
      <c r="K31" s="47">
        <v>156.39462062688889</v>
      </c>
      <c r="L31" s="47">
        <v>152.82556218850726</v>
      </c>
      <c r="M31" s="47">
        <v>164.38765731218069</v>
      </c>
      <c r="N31" s="47">
        <v>175.22445627450023</v>
      </c>
      <c r="O31" s="47">
        <v>151.57617520066574</v>
      </c>
      <c r="P31" s="47">
        <v>135.78209186477147</v>
      </c>
      <c r="Q31" s="47">
        <v>108.95249221757555</v>
      </c>
      <c r="R31" s="47">
        <v>112.50819117635683</v>
      </c>
      <c r="S31" s="47">
        <v>109.29626784570983</v>
      </c>
      <c r="T31" s="47">
        <v>96.750734624050821</v>
      </c>
      <c r="U31" s="47">
        <v>91.624055337784554</v>
      </c>
      <c r="V31" s="47">
        <v>91.960571441587476</v>
      </c>
      <c r="W31" s="47">
        <v>80.75355297361304</v>
      </c>
      <c r="X31" s="47">
        <v>76.81249826536606</v>
      </c>
      <c r="Y31" s="47">
        <v>75.46856973268811</v>
      </c>
      <c r="Z31" s="47">
        <v>71.097213565218468</v>
      </c>
      <c r="AA31" s="47">
        <v>70.918230708757022</v>
      </c>
      <c r="AB31" s="47">
        <v>46.346528565735355</v>
      </c>
      <c r="AC31" s="47">
        <v>50.117308576120564</v>
      </c>
      <c r="AD31" s="47">
        <v>45.826613018446174</v>
      </c>
      <c r="AE31" s="47">
        <v>45.140291119925152</v>
      </c>
      <c r="AF31" s="47">
        <v>50.387475143921591</v>
      </c>
      <c r="AG31" s="47">
        <v>34.755051264274485</v>
      </c>
      <c r="AH31" s="47">
        <v>34.347574746247851</v>
      </c>
      <c r="AI31" s="47">
        <v>31.621071940486072</v>
      </c>
      <c r="AJ31" s="47">
        <v>31.578612228156672</v>
      </c>
    </row>
    <row r="32" spans="1:38" x14ac:dyDescent="0.2">
      <c r="A32" s="49" t="s">
        <v>31</v>
      </c>
      <c r="B32" s="50" t="s">
        <v>32</v>
      </c>
      <c r="C32" s="51">
        <v>422.41466348893618</v>
      </c>
      <c r="D32" s="51">
        <v>433.13211717256365</v>
      </c>
      <c r="E32" s="51">
        <v>415.52914686674649</v>
      </c>
      <c r="F32" s="51">
        <v>441.20051969196044</v>
      </c>
      <c r="G32" s="51">
        <v>464.94170315800727</v>
      </c>
      <c r="H32" s="51">
        <v>475.87578101062633</v>
      </c>
      <c r="I32" s="51">
        <v>474.01817558522941</v>
      </c>
      <c r="J32" s="51">
        <v>511.88162345639773</v>
      </c>
      <c r="K32" s="51">
        <v>522.12800299505579</v>
      </c>
      <c r="L32" s="51">
        <v>536.62852426113818</v>
      </c>
      <c r="M32" s="51">
        <v>607.39791457027309</v>
      </c>
      <c r="N32" s="51">
        <v>600.44079207072605</v>
      </c>
      <c r="O32" s="51">
        <v>529.529304245699</v>
      </c>
      <c r="P32" s="51">
        <v>537.4241652630858</v>
      </c>
      <c r="Q32" s="51">
        <v>477.80819693597266</v>
      </c>
      <c r="R32" s="51">
        <v>508.33590750243832</v>
      </c>
      <c r="S32" s="51">
        <v>473.59709231921647</v>
      </c>
      <c r="T32" s="51">
        <v>418.76251167981115</v>
      </c>
      <c r="U32" s="51">
        <v>401.19527791935235</v>
      </c>
      <c r="V32" s="51">
        <v>426.43809233023831</v>
      </c>
      <c r="W32" s="51">
        <v>419.93533164317233</v>
      </c>
      <c r="X32" s="51">
        <v>405.48189432484685</v>
      </c>
      <c r="Y32" s="51">
        <v>429.00899741614865</v>
      </c>
      <c r="Z32" s="51">
        <v>441.36726809058757</v>
      </c>
      <c r="AA32" s="51">
        <v>477.80674826553729</v>
      </c>
      <c r="AB32" s="51">
        <v>478.20687060573186</v>
      </c>
      <c r="AC32" s="51">
        <v>486.4692217714512</v>
      </c>
      <c r="AD32" s="51">
        <v>514.64411009488549</v>
      </c>
      <c r="AE32" s="51">
        <v>492.84687614343119</v>
      </c>
      <c r="AF32" s="51">
        <v>483.95946321386145</v>
      </c>
      <c r="AG32" s="51">
        <v>522.41143631410512</v>
      </c>
      <c r="AH32" s="51">
        <v>493.75060891653845</v>
      </c>
      <c r="AI32" s="51">
        <v>483.83896380991911</v>
      </c>
      <c r="AJ32" s="51">
        <v>466.2376432861339</v>
      </c>
    </row>
    <row r="33" spans="1:37" x14ac:dyDescent="0.2">
      <c r="A33" s="49" t="s">
        <v>33</v>
      </c>
      <c r="B33" s="50" t="s">
        <v>34</v>
      </c>
      <c r="C33" s="51">
        <v>49.899091959931027</v>
      </c>
      <c r="D33" s="51">
        <v>55.667244034582723</v>
      </c>
      <c r="E33" s="51">
        <v>47.180269165639459</v>
      </c>
      <c r="F33" s="51">
        <v>50.12259870582546</v>
      </c>
      <c r="G33" s="51">
        <v>47.114225626404796</v>
      </c>
      <c r="H33" s="51">
        <v>48.812100440879803</v>
      </c>
      <c r="I33" s="51">
        <v>51.938649280607969</v>
      </c>
      <c r="J33" s="51">
        <v>51.154630065742388</v>
      </c>
      <c r="K33" s="51">
        <v>51.598451574385997</v>
      </c>
      <c r="L33" s="51">
        <v>51.436604066890077</v>
      </c>
      <c r="M33" s="51">
        <v>57.454654869879519</v>
      </c>
      <c r="N33" s="51">
        <v>55.37498994255229</v>
      </c>
      <c r="O33" s="51">
        <v>42.507282938815713</v>
      </c>
      <c r="P33" s="51">
        <v>37.086657320769852</v>
      </c>
      <c r="Q33" s="51">
        <v>26.725232696288831</v>
      </c>
      <c r="R33" s="51">
        <v>25.103590632277374</v>
      </c>
      <c r="S33" s="51">
        <v>10.983906060197409</v>
      </c>
      <c r="T33" s="51">
        <v>8.7692890171355451</v>
      </c>
      <c r="U33" s="51">
        <v>9.7217135286266139</v>
      </c>
      <c r="V33" s="51">
        <v>14.138770948106854</v>
      </c>
      <c r="W33" s="51">
        <v>13.375919171893369</v>
      </c>
      <c r="X33" s="51">
        <v>10.906024495225299</v>
      </c>
      <c r="Y33" s="51">
        <v>8.3251103480927604</v>
      </c>
      <c r="Z33" s="51">
        <v>10.170663251854506</v>
      </c>
      <c r="AA33" s="51">
        <v>11.919486689591652</v>
      </c>
      <c r="AB33" s="51">
        <v>7.7273118817020112</v>
      </c>
      <c r="AC33" s="51">
        <v>9.7810238646262277</v>
      </c>
      <c r="AD33" s="51">
        <v>10.127478376300255</v>
      </c>
      <c r="AE33" s="51">
        <v>10.73778194360607</v>
      </c>
      <c r="AF33" s="51">
        <v>10.360280844327264</v>
      </c>
      <c r="AG33" s="51">
        <v>10.984736924176477</v>
      </c>
      <c r="AH33" s="51">
        <v>10.77046208238345</v>
      </c>
      <c r="AI33" s="51">
        <v>20.246831175010296</v>
      </c>
      <c r="AJ33" s="51">
        <v>20.414819425715663</v>
      </c>
    </row>
    <row r="34" spans="1:37" x14ac:dyDescent="0.2">
      <c r="A34" s="49" t="s">
        <v>35</v>
      </c>
      <c r="B34" s="50" t="s">
        <v>36</v>
      </c>
      <c r="C34" s="51">
        <v>74.078242502206507</v>
      </c>
      <c r="D34" s="51">
        <v>82.676430073141859</v>
      </c>
      <c r="E34" s="51">
        <v>80.051014231580837</v>
      </c>
      <c r="F34" s="51">
        <v>80.752750040440304</v>
      </c>
      <c r="G34" s="51">
        <v>86.103578268277033</v>
      </c>
      <c r="H34" s="51">
        <v>87.212880385746544</v>
      </c>
      <c r="I34" s="51">
        <v>96.703274132690396</v>
      </c>
      <c r="J34" s="51">
        <v>98.806717021659523</v>
      </c>
      <c r="K34" s="51">
        <v>120.18440147313565</v>
      </c>
      <c r="L34" s="51">
        <v>121.45002034067076</v>
      </c>
      <c r="M34" s="51">
        <v>132.23249496827268</v>
      </c>
      <c r="N34" s="51">
        <v>143.81999402529601</v>
      </c>
      <c r="O34" s="51">
        <v>146.31673714544132</v>
      </c>
      <c r="P34" s="51">
        <v>103.37714270424088</v>
      </c>
      <c r="Q34" s="51">
        <v>122.87872871102878</v>
      </c>
      <c r="R34" s="51">
        <v>142.20942208060572</v>
      </c>
      <c r="S34" s="51">
        <v>137.63471981162115</v>
      </c>
      <c r="T34" s="51">
        <v>129.18538851307332</v>
      </c>
      <c r="U34" s="51">
        <v>116.33251076732969</v>
      </c>
      <c r="V34" s="51">
        <v>117.57149543386942</v>
      </c>
      <c r="W34" s="51">
        <v>131.21249140624386</v>
      </c>
      <c r="X34" s="51">
        <v>123.36937143177279</v>
      </c>
      <c r="Y34" s="51">
        <v>127.77206762145606</v>
      </c>
      <c r="Z34" s="51">
        <v>128.82767313036027</v>
      </c>
      <c r="AA34" s="51">
        <v>140.20228733397741</v>
      </c>
      <c r="AB34" s="51">
        <v>138.24472186755364</v>
      </c>
      <c r="AC34" s="51">
        <v>139.23389739148391</v>
      </c>
      <c r="AD34" s="51">
        <v>159.08401187566409</v>
      </c>
      <c r="AE34" s="51">
        <v>161.84291139991319</v>
      </c>
      <c r="AF34" s="51">
        <v>147.19371181729628</v>
      </c>
      <c r="AG34" s="51">
        <v>138.03425223861734</v>
      </c>
      <c r="AH34" s="51">
        <v>156.28532749230166</v>
      </c>
      <c r="AI34" s="51">
        <v>146.32192274006107</v>
      </c>
      <c r="AJ34" s="51">
        <v>133.52798250422802</v>
      </c>
    </row>
    <row r="35" spans="1:37" x14ac:dyDescent="0.2">
      <c r="A35" s="49" t="s">
        <v>37</v>
      </c>
      <c r="B35" s="50" t="s">
        <v>38</v>
      </c>
      <c r="C35" s="51">
        <v>18.130594872688942</v>
      </c>
      <c r="D35" s="51">
        <v>25.609066696663408</v>
      </c>
      <c r="E35" s="51">
        <v>29.070397621555756</v>
      </c>
      <c r="F35" s="51">
        <v>32.996996736126917</v>
      </c>
      <c r="G35" s="51">
        <v>37.452566352596875</v>
      </c>
      <c r="H35" s="51">
        <v>41.638332843400534</v>
      </c>
      <c r="I35" s="51">
        <v>44.887809155076027</v>
      </c>
      <c r="J35" s="51">
        <v>49.82440838914367</v>
      </c>
      <c r="K35" s="51">
        <v>55.232101837519743</v>
      </c>
      <c r="L35" s="51">
        <v>57.548239301498526</v>
      </c>
      <c r="M35" s="51">
        <v>64.307205071000894</v>
      </c>
      <c r="N35" s="51">
        <v>64.003976482064516</v>
      </c>
      <c r="O35" s="51">
        <v>60.98868113110818</v>
      </c>
      <c r="P35" s="51">
        <v>59.701630671523731</v>
      </c>
      <c r="Q35" s="51">
        <v>55.197174407894039</v>
      </c>
      <c r="R35" s="51">
        <v>36.949788291916263</v>
      </c>
      <c r="S35" s="51">
        <v>30.012967886924191</v>
      </c>
      <c r="T35" s="51">
        <v>17.030366807994422</v>
      </c>
      <c r="U35" s="51">
        <v>19.369088931854058</v>
      </c>
      <c r="V35" s="51">
        <v>19.715406024372115</v>
      </c>
      <c r="W35" s="51">
        <v>16.526363003033346</v>
      </c>
      <c r="X35" s="51">
        <v>20.881891644833566</v>
      </c>
      <c r="Y35" s="51">
        <v>19.144725647728947</v>
      </c>
      <c r="Z35" s="51">
        <v>18.73563939910996</v>
      </c>
      <c r="AA35" s="51">
        <v>18.306763456671106</v>
      </c>
      <c r="AB35" s="51">
        <v>14.517231996880529</v>
      </c>
      <c r="AC35" s="51">
        <v>18.533843853422965</v>
      </c>
      <c r="AD35" s="51">
        <v>21.341602424897168</v>
      </c>
      <c r="AE35" s="51">
        <v>25.971750552584183</v>
      </c>
      <c r="AF35" s="51">
        <v>13.904256772824814</v>
      </c>
      <c r="AG35" s="51">
        <v>24.935537333414047</v>
      </c>
      <c r="AH35" s="51">
        <v>15.571345124342439</v>
      </c>
      <c r="AI35" s="51">
        <v>13.696498135274171</v>
      </c>
      <c r="AJ35" s="51">
        <v>13.537547614225911</v>
      </c>
    </row>
    <row r="36" spans="1:37" x14ac:dyDescent="0.2">
      <c r="A36" s="49" t="s">
        <v>39</v>
      </c>
      <c r="B36" s="50" t="s">
        <v>40</v>
      </c>
      <c r="C36" s="51">
        <v>182.87355670126641</v>
      </c>
      <c r="D36" s="51">
        <v>197.7737381603913</v>
      </c>
      <c r="E36" s="51">
        <v>195.55152806415671</v>
      </c>
      <c r="F36" s="51">
        <v>202.50955603398</v>
      </c>
      <c r="G36" s="51">
        <v>208.3139397600429</v>
      </c>
      <c r="H36" s="51">
        <v>208.25454042448257</v>
      </c>
      <c r="I36" s="51">
        <v>206.18460763655287</v>
      </c>
      <c r="J36" s="51">
        <v>212.64611270386013</v>
      </c>
      <c r="K36" s="51">
        <v>217.1115702243531</v>
      </c>
      <c r="L36" s="51">
        <v>237.63667441760333</v>
      </c>
      <c r="M36" s="51">
        <v>273.74837645989942</v>
      </c>
      <c r="N36" s="51">
        <v>284.50396673576353</v>
      </c>
      <c r="O36" s="51">
        <v>268.56495889564076</v>
      </c>
      <c r="P36" s="51">
        <v>260.6136996897373</v>
      </c>
      <c r="Q36" s="51">
        <v>243.23807340608323</v>
      </c>
      <c r="R36" s="51">
        <v>269.59729124232916</v>
      </c>
      <c r="S36" s="51">
        <v>231.88160725817568</v>
      </c>
      <c r="T36" s="51">
        <v>209.01446937310254</v>
      </c>
      <c r="U36" s="51">
        <v>218.99055753870601</v>
      </c>
      <c r="V36" s="51">
        <v>224.8610659133704</v>
      </c>
      <c r="W36" s="51">
        <v>228.48010633650145</v>
      </c>
      <c r="X36" s="51">
        <v>204.79829355890803</v>
      </c>
      <c r="Y36" s="51">
        <v>217.20394582978685</v>
      </c>
      <c r="Z36" s="51">
        <v>204.98728530309185</v>
      </c>
      <c r="AA36" s="51">
        <v>206.55597481378669</v>
      </c>
      <c r="AB36" s="51">
        <v>216.18260133566014</v>
      </c>
      <c r="AC36" s="51">
        <v>226.28431759443916</v>
      </c>
      <c r="AD36" s="51">
        <v>216.97372526929632</v>
      </c>
      <c r="AE36" s="51">
        <v>214.04919182657432</v>
      </c>
      <c r="AF36" s="51">
        <v>224.41402448464137</v>
      </c>
      <c r="AG36" s="51">
        <v>221.4463215917778</v>
      </c>
      <c r="AH36" s="51">
        <v>228.03536281062611</v>
      </c>
      <c r="AI36" s="51">
        <v>205.14760135059794</v>
      </c>
      <c r="AJ36" s="51">
        <v>200.68901167479487</v>
      </c>
    </row>
    <row r="37" spans="1:37" x14ac:dyDescent="0.2">
      <c r="A37" s="49" t="s">
        <v>41</v>
      </c>
      <c r="B37" s="50" t="s">
        <v>42</v>
      </c>
      <c r="C37" s="51">
        <v>33.10490172651371</v>
      </c>
      <c r="D37" s="51">
        <v>33.374136566319621</v>
      </c>
      <c r="E37" s="51">
        <v>34.149007610595064</v>
      </c>
      <c r="F37" s="51">
        <v>34.92354937439714</v>
      </c>
      <c r="G37" s="51">
        <v>37.492536345926197</v>
      </c>
      <c r="H37" s="51">
        <v>38.720247104334419</v>
      </c>
      <c r="I37" s="51">
        <v>38.885485748931281</v>
      </c>
      <c r="J37" s="51">
        <v>40.914214618253268</v>
      </c>
      <c r="K37" s="51">
        <v>42.577922429399607</v>
      </c>
      <c r="L37" s="51">
        <v>44.352911149498581</v>
      </c>
      <c r="M37" s="51">
        <v>47.376043369864007</v>
      </c>
      <c r="N37" s="51">
        <v>41.575795481454378</v>
      </c>
      <c r="O37" s="51">
        <v>42.270396167455445</v>
      </c>
      <c r="P37" s="51">
        <v>43.155108001037</v>
      </c>
      <c r="Q37" s="51">
        <v>40.803917855662185</v>
      </c>
      <c r="R37" s="51">
        <v>46.204570962437721</v>
      </c>
      <c r="S37" s="51">
        <v>48.653797111159918</v>
      </c>
      <c r="T37" s="51">
        <v>41.978145266167132</v>
      </c>
      <c r="U37" s="51">
        <v>38.315475576877496</v>
      </c>
      <c r="V37" s="51">
        <v>33.10232387827682</v>
      </c>
      <c r="W37" s="51">
        <v>34.867045182425784</v>
      </c>
      <c r="X37" s="51">
        <v>32.460278976244176</v>
      </c>
      <c r="Y37" s="51">
        <v>33.431119127317409</v>
      </c>
      <c r="Z37" s="51">
        <v>30.664265585511632</v>
      </c>
      <c r="AA37" s="51">
        <v>39.709038819715836</v>
      </c>
      <c r="AB37" s="51">
        <v>31.292640164323291</v>
      </c>
      <c r="AC37" s="51">
        <v>33.953027163077209</v>
      </c>
      <c r="AD37" s="51">
        <v>31.563912137282287</v>
      </c>
      <c r="AE37" s="51">
        <v>39.30604382408896</v>
      </c>
      <c r="AF37" s="51">
        <v>34.383111708357291</v>
      </c>
      <c r="AG37" s="51">
        <v>35.732059541645299</v>
      </c>
      <c r="AH37" s="51">
        <v>31.406281086734502</v>
      </c>
      <c r="AI37" s="51">
        <v>27.861129295467091</v>
      </c>
      <c r="AJ37" s="51">
        <v>28.103621998977445</v>
      </c>
    </row>
    <row r="38" spans="1:37" x14ac:dyDescent="0.2">
      <c r="A38" s="49" t="s">
        <v>43</v>
      </c>
      <c r="B38" s="50" t="s">
        <v>44</v>
      </c>
      <c r="C38" s="51">
        <v>299.7488966834859</v>
      </c>
      <c r="D38" s="51">
        <v>272.86038850877424</v>
      </c>
      <c r="E38" s="51">
        <v>198.26781032607386</v>
      </c>
      <c r="F38" s="51">
        <v>215.99149687829441</v>
      </c>
      <c r="G38" s="51">
        <v>173.39989158380479</v>
      </c>
      <c r="H38" s="51">
        <v>186.75784070305559</v>
      </c>
      <c r="I38" s="51">
        <v>201.95976199953429</v>
      </c>
      <c r="J38" s="51">
        <v>201.87286866299215</v>
      </c>
      <c r="K38" s="51">
        <v>192.74473512475308</v>
      </c>
      <c r="L38" s="51">
        <v>191.32736124886404</v>
      </c>
      <c r="M38" s="51">
        <v>251.50307520979376</v>
      </c>
      <c r="N38" s="51">
        <v>233.29692442482019</v>
      </c>
      <c r="O38" s="51">
        <v>298.94184610009671</v>
      </c>
      <c r="P38" s="51">
        <v>414.67309503203847</v>
      </c>
      <c r="Q38" s="51">
        <v>506.85599133053489</v>
      </c>
      <c r="R38" s="51">
        <v>540.45632665990638</v>
      </c>
      <c r="S38" s="51">
        <v>516.50082879322918</v>
      </c>
      <c r="T38" s="51">
        <v>520.14871373472079</v>
      </c>
      <c r="U38" s="51">
        <v>474.08181224118226</v>
      </c>
      <c r="V38" s="51">
        <v>342.62965433905515</v>
      </c>
      <c r="W38" s="51">
        <v>273.13187163148086</v>
      </c>
      <c r="X38" s="51">
        <v>266.19911796922634</v>
      </c>
      <c r="Y38" s="51">
        <v>286.91557555008916</v>
      </c>
      <c r="Z38" s="51">
        <v>280.89700422088708</v>
      </c>
      <c r="AA38" s="51">
        <v>362.54093065205677</v>
      </c>
      <c r="AB38" s="51">
        <v>376.83976118267515</v>
      </c>
      <c r="AC38" s="51">
        <v>399.51715836114096</v>
      </c>
      <c r="AD38" s="51">
        <v>405.57306775575466</v>
      </c>
      <c r="AE38" s="51">
        <v>445.00194608806657</v>
      </c>
      <c r="AF38" s="51">
        <v>435.76967021065013</v>
      </c>
      <c r="AG38" s="51">
        <v>408.10134297120157</v>
      </c>
      <c r="AH38" s="51">
        <v>452.08124786092128</v>
      </c>
      <c r="AI38" s="51">
        <v>431.29322154125435</v>
      </c>
      <c r="AJ38" s="51">
        <v>421.75708625782494</v>
      </c>
    </row>
    <row r="39" spans="1:37" x14ac:dyDescent="0.2">
      <c r="A39" s="49" t="s">
        <v>45</v>
      </c>
      <c r="B39" s="50" t="s">
        <v>46</v>
      </c>
      <c r="C39" s="51">
        <v>313.77160796216037</v>
      </c>
      <c r="D39" s="51">
        <v>292.34686271133972</v>
      </c>
      <c r="E39" s="51">
        <v>335.99823722469682</v>
      </c>
      <c r="F39" s="51">
        <v>345.3316115417357</v>
      </c>
      <c r="G39" s="51">
        <v>428.92989081209964</v>
      </c>
      <c r="H39" s="51">
        <v>411.46547327085642</v>
      </c>
      <c r="I39" s="51">
        <v>395.84891813785788</v>
      </c>
      <c r="J39" s="51">
        <v>428.31864767669668</v>
      </c>
      <c r="K39" s="51">
        <v>430.70336648247638</v>
      </c>
      <c r="L39" s="51">
        <v>453.69244312262657</v>
      </c>
      <c r="M39" s="51">
        <v>472.12196710780825</v>
      </c>
      <c r="N39" s="51">
        <v>414.66777538843661</v>
      </c>
      <c r="O39" s="51">
        <v>407.63110616165727</v>
      </c>
      <c r="P39" s="51">
        <v>409.60155086288444</v>
      </c>
      <c r="Q39" s="51">
        <v>431.12013303694977</v>
      </c>
      <c r="R39" s="51">
        <v>397.64889792142077</v>
      </c>
      <c r="S39" s="51">
        <v>419.06806635365308</v>
      </c>
      <c r="T39" s="51">
        <v>457.50216402953885</v>
      </c>
      <c r="U39" s="51">
        <v>465.95536899267984</v>
      </c>
      <c r="V39" s="51">
        <v>371.22426113553774</v>
      </c>
      <c r="W39" s="51">
        <v>471.99767354243818</v>
      </c>
      <c r="X39" s="51">
        <v>410.18859029172717</v>
      </c>
      <c r="Y39" s="51">
        <v>369.70941866873358</v>
      </c>
      <c r="Z39" s="51">
        <v>435.06876619902897</v>
      </c>
      <c r="AA39" s="51">
        <v>423.80830397982743</v>
      </c>
      <c r="AB39" s="51">
        <v>430.18195461824604</v>
      </c>
      <c r="AC39" s="51">
        <v>439.20014621562518</v>
      </c>
      <c r="AD39" s="51">
        <v>465.90673019619902</v>
      </c>
      <c r="AE39" s="51">
        <v>489.56555723122545</v>
      </c>
      <c r="AF39" s="51">
        <v>488.64536018656298</v>
      </c>
      <c r="AG39" s="51">
        <v>525.09153322901</v>
      </c>
      <c r="AH39" s="51">
        <v>489.47009440779681</v>
      </c>
      <c r="AI39" s="51">
        <v>439.47121263632482</v>
      </c>
      <c r="AJ39" s="51">
        <v>418.58367518124584</v>
      </c>
    </row>
    <row r="40" spans="1:37" x14ac:dyDescent="0.2">
      <c r="A40" s="49" t="s">
        <v>47</v>
      </c>
      <c r="B40" s="50" t="s">
        <v>48</v>
      </c>
      <c r="C40" s="51">
        <v>24.905752841591934</v>
      </c>
      <c r="D40" s="51">
        <v>40.528755699008556</v>
      </c>
      <c r="E40" s="51">
        <v>37.119408876625904</v>
      </c>
      <c r="F40" s="51">
        <v>37.45184706543639</v>
      </c>
      <c r="G40" s="51">
        <v>45.800437018156423</v>
      </c>
      <c r="H40" s="51">
        <v>49.147582795852159</v>
      </c>
      <c r="I40" s="51">
        <v>39.541482926659405</v>
      </c>
      <c r="J40" s="51">
        <v>56.88192752169693</v>
      </c>
      <c r="K40" s="51">
        <v>56.378744859426426</v>
      </c>
      <c r="L40" s="51">
        <v>60.434947125076505</v>
      </c>
      <c r="M40" s="51">
        <v>82.416739307465178</v>
      </c>
      <c r="N40" s="51">
        <v>113.80187066194601</v>
      </c>
      <c r="O40" s="51">
        <v>82.501975727084968</v>
      </c>
      <c r="P40" s="51">
        <v>60.179926583155293</v>
      </c>
      <c r="Q40" s="51">
        <v>33.335400588013876</v>
      </c>
      <c r="R40" s="51">
        <v>33.018419165193258</v>
      </c>
      <c r="S40" s="51">
        <v>28.335873894200404</v>
      </c>
      <c r="T40" s="51">
        <v>25.782269498038282</v>
      </c>
      <c r="U40" s="51">
        <v>22.419727582172669</v>
      </c>
      <c r="V40" s="51">
        <v>25.132228704197725</v>
      </c>
      <c r="W40" s="51">
        <v>19.658527140662049</v>
      </c>
      <c r="X40" s="51">
        <v>24.7275413642522</v>
      </c>
      <c r="Y40" s="51">
        <v>26.965310899790875</v>
      </c>
      <c r="Z40" s="51">
        <v>23.838863014705819</v>
      </c>
      <c r="AA40" s="51">
        <v>28.381563590413982</v>
      </c>
      <c r="AB40" s="51">
        <v>24.434597556905672</v>
      </c>
      <c r="AC40" s="51">
        <v>26.013021638621872</v>
      </c>
      <c r="AD40" s="51">
        <v>33.604764382764259</v>
      </c>
      <c r="AE40" s="51">
        <v>33.037858204322788</v>
      </c>
      <c r="AF40" s="51">
        <v>36.046552657632262</v>
      </c>
      <c r="AG40" s="51">
        <v>43.881240649392943</v>
      </c>
      <c r="AH40" s="51">
        <v>33.047085389381188</v>
      </c>
      <c r="AI40" s="51">
        <v>22.83641151078109</v>
      </c>
      <c r="AJ40" s="51">
        <v>23.003320559360873</v>
      </c>
    </row>
    <row r="41" spans="1:37" x14ac:dyDescent="0.2">
      <c r="A41" s="49" t="s">
        <v>49</v>
      </c>
      <c r="B41" s="50" t="s">
        <v>50</v>
      </c>
      <c r="C41" s="51">
        <v>61.829644782608703</v>
      </c>
      <c r="D41" s="51">
        <v>117.56593220941411</v>
      </c>
      <c r="E41" s="51">
        <v>120.62728714824607</v>
      </c>
      <c r="F41" s="51">
        <v>128.73387725706544</v>
      </c>
      <c r="G41" s="51">
        <v>139.5837280634014</v>
      </c>
      <c r="H41" s="51">
        <v>149.45941989971215</v>
      </c>
      <c r="I41" s="51">
        <v>154.85136755955233</v>
      </c>
      <c r="J41" s="51">
        <v>165.62475220047048</v>
      </c>
      <c r="K41" s="51">
        <v>176.89621633723698</v>
      </c>
      <c r="L41" s="51">
        <v>177.21684991352669</v>
      </c>
      <c r="M41" s="51">
        <v>186.08756552955117</v>
      </c>
      <c r="N41" s="51">
        <v>179.28796555092788</v>
      </c>
      <c r="O41" s="51">
        <v>181.12181142525964</v>
      </c>
      <c r="P41" s="51">
        <v>185.30224025929544</v>
      </c>
      <c r="Q41" s="51">
        <v>174.01964669386285</v>
      </c>
      <c r="R41" s="51">
        <v>204.64844032483128</v>
      </c>
      <c r="S41" s="51">
        <v>197.78488766615402</v>
      </c>
      <c r="T41" s="51">
        <v>220.61940910756442</v>
      </c>
      <c r="U41" s="51">
        <v>221.84779333484582</v>
      </c>
      <c r="V41" s="51">
        <v>77.784065408629047</v>
      </c>
      <c r="W41" s="51">
        <v>85.70281589144372</v>
      </c>
      <c r="X41" s="51">
        <v>72.354722757118694</v>
      </c>
      <c r="Y41" s="51">
        <v>69.146288770431752</v>
      </c>
      <c r="Z41" s="51">
        <v>72.801488625630924</v>
      </c>
      <c r="AA41" s="51">
        <v>79.603813214398699</v>
      </c>
      <c r="AB41" s="51">
        <v>96.535071313927006</v>
      </c>
      <c r="AC41" s="51">
        <v>101.54322432013112</v>
      </c>
      <c r="AD41" s="51">
        <v>103.22965549785448</v>
      </c>
      <c r="AE41" s="51">
        <v>110.18017797174136</v>
      </c>
      <c r="AF41" s="51">
        <v>118.94890590667774</v>
      </c>
      <c r="AG41" s="51">
        <v>129.92697080846517</v>
      </c>
      <c r="AH41" s="51">
        <v>125.79859350337681</v>
      </c>
      <c r="AI41" s="51">
        <v>138.69075424636682</v>
      </c>
      <c r="AJ41" s="51">
        <v>139.45873643977686</v>
      </c>
    </row>
    <row r="42" spans="1:37" x14ac:dyDescent="0.2">
      <c r="A42" s="49" t="s">
        <v>51</v>
      </c>
      <c r="B42" s="50" t="s">
        <v>52</v>
      </c>
      <c r="C42" s="51">
        <v>13.651301672818223</v>
      </c>
      <c r="D42" s="51">
        <v>9.944775788312965</v>
      </c>
      <c r="E42" s="51">
        <v>10.613389052913726</v>
      </c>
      <c r="F42" s="51">
        <v>11.145103821013986</v>
      </c>
      <c r="G42" s="51">
        <v>12.379894893102929</v>
      </c>
      <c r="H42" s="51">
        <v>13.00792181177788</v>
      </c>
      <c r="I42" s="51">
        <v>13.400440828113693</v>
      </c>
      <c r="J42" s="51">
        <v>14.395943121689564</v>
      </c>
      <c r="K42" s="51">
        <v>15.346695747370729</v>
      </c>
      <c r="L42" s="51">
        <v>18.441068281191654</v>
      </c>
      <c r="M42" s="51">
        <v>22.980346700147152</v>
      </c>
      <c r="N42" s="51">
        <v>24.637136369981555</v>
      </c>
      <c r="O42" s="51">
        <v>22.268387676089134</v>
      </c>
      <c r="P42" s="51">
        <v>20.560864724460714</v>
      </c>
      <c r="Q42" s="51">
        <v>17.735949773585073</v>
      </c>
      <c r="R42" s="51">
        <v>17.471814531982758</v>
      </c>
      <c r="S42" s="51">
        <v>18.271070271531322</v>
      </c>
      <c r="T42" s="51">
        <v>9.8075002032585523</v>
      </c>
      <c r="U42" s="51">
        <v>13.483121910640289</v>
      </c>
      <c r="V42" s="51">
        <v>8.1035622538478531</v>
      </c>
      <c r="W42" s="51">
        <v>5.6052761857976385</v>
      </c>
      <c r="X42" s="51">
        <v>5.6029499077625466</v>
      </c>
      <c r="Y42" s="51">
        <v>6.7320872764925621</v>
      </c>
      <c r="Z42" s="51">
        <v>7.3233998341598276</v>
      </c>
      <c r="AA42" s="51">
        <v>5.9445259436405218</v>
      </c>
      <c r="AB42" s="51">
        <v>4.004571075093871</v>
      </c>
      <c r="AC42" s="51">
        <v>5.0030988795905396</v>
      </c>
      <c r="AD42" s="51">
        <v>3.8444133280917354</v>
      </c>
      <c r="AE42" s="51">
        <v>4.73882566075648</v>
      </c>
      <c r="AF42" s="51">
        <v>6.3691422740204242</v>
      </c>
      <c r="AG42" s="51">
        <v>5.4365706958278182</v>
      </c>
      <c r="AH42" s="51">
        <v>4.9897404329415931</v>
      </c>
      <c r="AI42" s="51">
        <v>4.1898563537140294</v>
      </c>
      <c r="AJ42" s="51">
        <v>4.3173619108638839</v>
      </c>
    </row>
    <row r="43" spans="1:37" x14ac:dyDescent="0.2">
      <c r="A43" s="76" t="s">
        <v>53</v>
      </c>
      <c r="B43" s="92" t="s">
        <v>54</v>
      </c>
      <c r="C43" s="78">
        <v>175.84059548465515</v>
      </c>
      <c r="D43" s="78">
        <v>90.907661150417425</v>
      </c>
      <c r="E43" s="78">
        <v>77.6151355098892</v>
      </c>
      <c r="F43" s="78">
        <v>75.255973605360893</v>
      </c>
      <c r="G43" s="78">
        <v>63.6700901904224</v>
      </c>
      <c r="H43" s="78">
        <v>56.367750805903583</v>
      </c>
      <c r="I43" s="78">
        <v>48.223980010201281</v>
      </c>
      <c r="J43" s="78">
        <v>40.622290078361566</v>
      </c>
      <c r="K43" s="78">
        <v>32.767076426371176</v>
      </c>
      <c r="L43" s="78">
        <v>33.980276354413569</v>
      </c>
      <c r="M43" s="78">
        <v>37.114810501452858</v>
      </c>
      <c r="N43" s="78">
        <v>36.537217750050218</v>
      </c>
      <c r="O43" s="78">
        <v>38.341740429250216</v>
      </c>
      <c r="P43" s="78">
        <v>40.102796993600442</v>
      </c>
      <c r="Q43" s="78">
        <v>38.764190231909879</v>
      </c>
      <c r="R43" s="78">
        <v>27.653121919820101</v>
      </c>
      <c r="S43" s="78">
        <v>36.300279961343733</v>
      </c>
      <c r="T43" s="78">
        <v>72.694245947556553</v>
      </c>
      <c r="U43" s="78">
        <v>93.17935545776524</v>
      </c>
      <c r="V43" s="78">
        <v>97.456490188105903</v>
      </c>
      <c r="W43" s="78">
        <v>97.134431290495314</v>
      </c>
      <c r="X43" s="78">
        <v>89.033208279628809</v>
      </c>
      <c r="Y43" s="78">
        <v>100.42049928170272</v>
      </c>
      <c r="Z43" s="78">
        <v>111.44840218749606</v>
      </c>
      <c r="AA43" s="78">
        <v>112.52616042949559</v>
      </c>
      <c r="AB43" s="78">
        <v>102.98933135680841</v>
      </c>
      <c r="AC43" s="78">
        <v>110.44469911677123</v>
      </c>
      <c r="AD43" s="78">
        <v>103.87389217681883</v>
      </c>
      <c r="AE43" s="78">
        <v>104.62179461993567</v>
      </c>
      <c r="AF43" s="78">
        <v>94.266988302652408</v>
      </c>
      <c r="AG43" s="78">
        <v>107.28261182449857</v>
      </c>
      <c r="AH43" s="78">
        <v>101.01305337872094</v>
      </c>
      <c r="AI43" s="78">
        <v>97.83815965829038</v>
      </c>
      <c r="AJ43" s="78">
        <v>98.543770461822874</v>
      </c>
    </row>
    <row r="44" spans="1:37" s="60" customFormat="1" x14ac:dyDescent="0.2">
      <c r="A44" s="57" t="s">
        <v>55</v>
      </c>
      <c r="B44" s="58" t="s">
        <v>56</v>
      </c>
      <c r="C44" s="59">
        <v>49.508782849163879</v>
      </c>
      <c r="D44" s="59">
        <v>52.588581801545054</v>
      </c>
      <c r="E44" s="59">
        <v>55.668380753926243</v>
      </c>
      <c r="F44" s="59">
        <v>58.748179706307418</v>
      </c>
      <c r="G44" s="59">
        <v>61.827978658688593</v>
      </c>
      <c r="H44" s="59">
        <v>64.907777611069776</v>
      </c>
      <c r="I44" s="59">
        <v>67.987576563450943</v>
      </c>
      <c r="J44" s="59">
        <v>71.067375515832126</v>
      </c>
      <c r="K44" s="59">
        <v>74.147174468213308</v>
      </c>
      <c r="L44" s="59">
        <v>77.226973420594476</v>
      </c>
      <c r="M44" s="59">
        <v>80.294117119427938</v>
      </c>
      <c r="N44" s="59">
        <v>83.013278074375947</v>
      </c>
      <c r="O44" s="59">
        <v>84.735246068522684</v>
      </c>
      <c r="P44" s="59">
        <v>89.53205797346736</v>
      </c>
      <c r="Q44" s="59">
        <v>112.28423104534438</v>
      </c>
      <c r="R44" s="59">
        <v>123.37998556825113</v>
      </c>
      <c r="S44" s="59">
        <v>128.20332032300385</v>
      </c>
      <c r="T44" s="59">
        <v>110.95895006047496</v>
      </c>
      <c r="U44" s="59">
        <v>78.52521206059788</v>
      </c>
      <c r="V44" s="59">
        <v>51.075130689799877</v>
      </c>
      <c r="W44" s="59">
        <v>40.975835409520755</v>
      </c>
      <c r="X44" s="59">
        <v>31.5848500351001</v>
      </c>
      <c r="Y44" s="59">
        <v>31.993521302756989</v>
      </c>
      <c r="Z44" s="59">
        <v>37.525236562214289</v>
      </c>
      <c r="AA44" s="59">
        <v>42.890191640202154</v>
      </c>
      <c r="AB44" s="59">
        <v>40.643867772505999</v>
      </c>
      <c r="AC44" s="59">
        <v>41.560876961641959</v>
      </c>
      <c r="AD44" s="59">
        <v>46.919588846975515</v>
      </c>
      <c r="AE44" s="59">
        <v>47.034182454640053</v>
      </c>
      <c r="AF44" s="59">
        <v>51.990002514566854</v>
      </c>
      <c r="AG44" s="59">
        <v>50.777067794135405</v>
      </c>
      <c r="AH44" s="59">
        <v>57.749372921817979</v>
      </c>
      <c r="AI44" s="59">
        <v>68.480965719856499</v>
      </c>
      <c r="AJ44" s="59">
        <v>65.092731477857512</v>
      </c>
      <c r="AK44"/>
    </row>
    <row r="45" spans="1:37" s="20" customFormat="1" x14ac:dyDescent="0.2">
      <c r="A45" s="30" t="s">
        <v>57</v>
      </c>
      <c r="B45" s="31"/>
      <c r="C45" s="19">
        <v>2018.7900619695599</v>
      </c>
      <c r="D45" s="19">
        <v>2066.5254686749495</v>
      </c>
      <c r="E45" s="19">
        <v>2159.5716429273775</v>
      </c>
      <c r="F45" s="19">
        <v>2299.5914747781862</v>
      </c>
      <c r="G45" s="19">
        <v>2324.4993013435633</v>
      </c>
      <c r="H45" s="19">
        <v>2371.8024441272746</v>
      </c>
      <c r="I45" s="19">
        <v>2655.2081230344584</v>
      </c>
      <c r="J45" s="19">
        <v>2847.2849148006508</v>
      </c>
      <c r="K45" s="19">
        <v>3292.6513133430876</v>
      </c>
      <c r="L45" s="19">
        <v>3667.6621480935414</v>
      </c>
      <c r="M45" s="19">
        <v>4103.2258186296331</v>
      </c>
      <c r="N45" s="19">
        <v>4386.6646818825229</v>
      </c>
      <c r="O45" s="19">
        <v>4499.4965363329575</v>
      </c>
      <c r="P45" s="19">
        <v>4548.3935728858878</v>
      </c>
      <c r="Q45" s="19">
        <v>4744.1412474319332</v>
      </c>
      <c r="R45" s="19">
        <v>5084.4346490083453</v>
      </c>
      <c r="S45" s="19">
        <v>5437.6796181650097</v>
      </c>
      <c r="T45" s="19">
        <v>5715.9619425960609</v>
      </c>
      <c r="U45" s="19">
        <v>5445.355637876909</v>
      </c>
      <c r="V45" s="19">
        <v>4864.6197137094405</v>
      </c>
      <c r="W45" s="19">
        <v>4599.3444094483348</v>
      </c>
      <c r="X45" s="19">
        <v>4426.0251126105331</v>
      </c>
      <c r="Y45" s="19">
        <v>4176.4674535117047</v>
      </c>
      <c r="Z45" s="19">
        <v>4347.9462756543999</v>
      </c>
      <c r="AA45" s="19">
        <v>4521.0983373073386</v>
      </c>
      <c r="AB45" s="19">
        <v>4786.4641760668192</v>
      </c>
      <c r="AC45" s="19">
        <v>4969.0915568336259</v>
      </c>
      <c r="AD45" s="19">
        <v>5105.8809112442996</v>
      </c>
      <c r="AE45" s="19">
        <v>5233.5146394878066</v>
      </c>
      <c r="AF45" s="19">
        <v>5276.3489266937358</v>
      </c>
      <c r="AG45" s="19">
        <v>3914.8572926454544</v>
      </c>
      <c r="AH45" s="19">
        <v>4191.25751920941</v>
      </c>
      <c r="AI45" s="19">
        <v>5032.6071235541513</v>
      </c>
      <c r="AJ45" s="19">
        <v>5257.0062848184762</v>
      </c>
      <c r="AK45"/>
    </row>
    <row r="46" spans="1:37" x14ac:dyDescent="0.2">
      <c r="A46" s="61" t="s">
        <v>58</v>
      </c>
      <c r="B46" s="25"/>
      <c r="C46" s="62">
        <v>345.18170000000003</v>
      </c>
      <c r="D46" s="62">
        <v>348.87020000000001</v>
      </c>
      <c r="E46" s="62">
        <v>352.26</v>
      </c>
      <c r="F46" s="62">
        <v>352.57400000000001</v>
      </c>
      <c r="G46" s="62">
        <v>352.81180000000006</v>
      </c>
      <c r="H46" s="62">
        <v>355.94640000000004</v>
      </c>
      <c r="I46" s="62">
        <v>433.27759999999989</v>
      </c>
      <c r="J46" s="62">
        <v>474.46440000000001</v>
      </c>
      <c r="K46" s="62">
        <v>556.51199999999994</v>
      </c>
      <c r="L46" s="62">
        <v>692.43560000000002</v>
      </c>
      <c r="M46" s="62">
        <v>809.35799999999995</v>
      </c>
      <c r="N46" s="62">
        <v>807.51869999999985</v>
      </c>
      <c r="O46" s="62">
        <v>918.33259999999996</v>
      </c>
      <c r="P46" s="62">
        <v>1017.5671</v>
      </c>
      <c r="Q46" s="62">
        <v>1075.0952</v>
      </c>
      <c r="R46" s="62">
        <v>1111.9054810899456</v>
      </c>
      <c r="S46" s="62">
        <v>1075.6961153046504</v>
      </c>
      <c r="T46" s="62">
        <v>1144.8242145643655</v>
      </c>
      <c r="U46" s="62">
        <v>1056.3579</v>
      </c>
      <c r="V46" s="62">
        <v>784.61500000000001</v>
      </c>
      <c r="W46" s="62">
        <v>688.21199999999999</v>
      </c>
      <c r="X46" s="62">
        <v>632.24760000000015</v>
      </c>
      <c r="Y46" s="62">
        <v>629.322</v>
      </c>
      <c r="Z46" s="62">
        <v>581.17679999999996</v>
      </c>
      <c r="AA46" s="62">
        <v>621.5225087569878</v>
      </c>
      <c r="AB46" s="62">
        <v>626.09114321787195</v>
      </c>
      <c r="AC46" s="62">
        <v>735.48327695199998</v>
      </c>
      <c r="AD46" s="62">
        <v>747.88663446199996</v>
      </c>
      <c r="AE46" s="62">
        <v>733.78292318566798</v>
      </c>
      <c r="AF46" s="62">
        <v>789.23562290195582</v>
      </c>
      <c r="AG46" s="62">
        <v>724.54737886872385</v>
      </c>
      <c r="AH46" s="62">
        <v>795.58822095565995</v>
      </c>
      <c r="AI46" s="62">
        <v>788.27238954927282</v>
      </c>
      <c r="AJ46" s="62">
        <v>801.56270619723989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404.38387301768</v>
      </c>
      <c r="V47" s="47">
        <v>373.75782763892187</v>
      </c>
      <c r="W47" s="47">
        <v>347.86490056834555</v>
      </c>
      <c r="X47" s="47">
        <v>339.50527298338358</v>
      </c>
      <c r="Y47" s="47">
        <v>328.45095991765731</v>
      </c>
      <c r="Z47" s="47">
        <v>354.71980397379639</v>
      </c>
      <c r="AA47" s="47">
        <v>372.52597107467756</v>
      </c>
      <c r="AB47" s="47">
        <v>377.06319641799428</v>
      </c>
      <c r="AC47" s="47">
        <v>359.16220447705643</v>
      </c>
      <c r="AD47" s="47">
        <v>352.20234910627977</v>
      </c>
      <c r="AE47" s="47">
        <v>340.96987429256518</v>
      </c>
      <c r="AF47" s="47">
        <v>328.35511573219253</v>
      </c>
      <c r="AG47" s="47">
        <v>296.6310103700107</v>
      </c>
      <c r="AH47" s="47">
        <v>275.06155623040536</v>
      </c>
      <c r="AI47" s="47">
        <v>302.48427686972894</v>
      </c>
      <c r="AJ47" s="47">
        <v>299.74011795315857</v>
      </c>
    </row>
    <row r="48" spans="1:37" x14ac:dyDescent="0.2">
      <c r="A48" s="49" t="s">
        <v>60</v>
      </c>
      <c r="B48" s="11"/>
      <c r="C48" s="51">
        <v>926.15911876665291</v>
      </c>
      <c r="D48" s="51">
        <v>981.2789289549238</v>
      </c>
      <c r="E48" s="51">
        <v>1011.7412481487811</v>
      </c>
      <c r="F48" s="51">
        <v>1054.0339721141147</v>
      </c>
      <c r="G48" s="51">
        <v>1113.836611811792</v>
      </c>
      <c r="H48" s="51">
        <v>1176.3762386405949</v>
      </c>
      <c r="I48" s="51">
        <v>1259.1550483184515</v>
      </c>
      <c r="J48" s="51">
        <v>1347.9906154092378</v>
      </c>
      <c r="K48" s="51">
        <v>1420.9635070522454</v>
      </c>
      <c r="L48" s="51">
        <v>1503.5828381381584</v>
      </c>
      <c r="M48" s="51">
        <v>1562.2394245977753</v>
      </c>
      <c r="N48" s="51">
        <v>1641.9304407620232</v>
      </c>
      <c r="O48" s="51">
        <v>1697.3185054263165</v>
      </c>
      <c r="P48" s="51">
        <v>1745.9962230104722</v>
      </c>
      <c r="Q48" s="51">
        <v>1817.37647973198</v>
      </c>
      <c r="R48" s="51">
        <v>1891.4850210669185</v>
      </c>
      <c r="S48" s="51">
        <v>2005.6362781499595</v>
      </c>
      <c r="T48" s="51">
        <v>2085.4982233972387</v>
      </c>
      <c r="U48" s="51">
        <v>2110.6791747866137</v>
      </c>
      <c r="V48" s="51">
        <v>2057.1769380938977</v>
      </c>
      <c r="W48" s="51">
        <v>2013.0009913408087</v>
      </c>
      <c r="X48" s="51">
        <v>2046.9293437873305</v>
      </c>
      <c r="Y48" s="51">
        <v>2054.6271501604933</v>
      </c>
      <c r="Z48" s="51">
        <v>2102.5016459834937</v>
      </c>
      <c r="AA48" s="51">
        <v>2156.2911631410561</v>
      </c>
      <c r="AB48" s="51">
        <v>2166.1980725151043</v>
      </c>
      <c r="AC48" s="51">
        <v>2133.6323063046648</v>
      </c>
      <c r="AD48" s="51">
        <v>2094.579097957896</v>
      </c>
      <c r="AE48" s="51">
        <v>2094.2082764765978</v>
      </c>
      <c r="AF48" s="51">
        <v>2118.124859518236</v>
      </c>
      <c r="AG48" s="51">
        <v>1733.1260128201127</v>
      </c>
      <c r="AH48" s="51">
        <v>1841.9118032040299</v>
      </c>
      <c r="AI48" s="51">
        <v>1998.2881908405977</v>
      </c>
      <c r="AJ48" s="51">
        <v>2097.9842251928403</v>
      </c>
    </row>
    <row r="49" spans="1:37" x14ac:dyDescent="0.2">
      <c r="A49" s="49" t="s">
        <v>61</v>
      </c>
      <c r="B49" s="11"/>
      <c r="C49" s="51">
        <v>52.468200253164554</v>
      </c>
      <c r="D49" s="51">
        <v>57.491355696202532</v>
      </c>
      <c r="E49" s="51">
        <v>55.927683544303797</v>
      </c>
      <c r="F49" s="51">
        <v>58.718686075949364</v>
      </c>
      <c r="G49" s="51">
        <v>59.082744303797476</v>
      </c>
      <c r="H49" s="51">
        <v>64.803200000000004</v>
      </c>
      <c r="I49" s="51">
        <v>70.370307848101262</v>
      </c>
      <c r="J49" s="51">
        <v>68.59880886075949</v>
      </c>
      <c r="K49" s="51">
        <v>80.507200000000012</v>
      </c>
      <c r="L49" s="51">
        <v>91.386799999999994</v>
      </c>
      <c r="M49" s="51">
        <v>86.223391846422061</v>
      </c>
      <c r="N49" s="51">
        <v>98.486219155793961</v>
      </c>
      <c r="O49" s="51">
        <v>113.45261666660548</v>
      </c>
      <c r="P49" s="51">
        <v>129.83331052642532</v>
      </c>
      <c r="Q49" s="51">
        <v>129.65612064745147</v>
      </c>
      <c r="R49" s="51">
        <v>157.40262942135774</v>
      </c>
      <c r="S49" s="51">
        <v>159.97420009329107</v>
      </c>
      <c r="T49" s="51">
        <v>167.69684258954825</v>
      </c>
      <c r="U49" s="51">
        <v>204.01915380121244</v>
      </c>
      <c r="V49" s="51">
        <v>182.1913043379121</v>
      </c>
      <c r="W49" s="51">
        <v>164.98188089557647</v>
      </c>
      <c r="X49" s="51">
        <v>153.78503072268316</v>
      </c>
      <c r="Y49" s="51">
        <v>148.83633179887326</v>
      </c>
      <c r="Z49" s="51">
        <v>142.25501822346823</v>
      </c>
      <c r="AA49" s="51">
        <v>135.64224933834043</v>
      </c>
      <c r="AB49" s="51">
        <v>133.25041700141392</v>
      </c>
      <c r="AC49" s="51">
        <v>132.83197864700372</v>
      </c>
      <c r="AD49" s="51">
        <v>129.84732049591963</v>
      </c>
      <c r="AE49" s="51">
        <v>137.01492410677432</v>
      </c>
      <c r="AF49" s="51">
        <v>136.57377778686686</v>
      </c>
      <c r="AG49" s="51">
        <v>118.85368763008775</v>
      </c>
      <c r="AH49" s="51">
        <v>120.70919949082905</v>
      </c>
      <c r="AI49" s="51">
        <v>125.38859564803607</v>
      </c>
      <c r="AJ49" s="51">
        <v>130.44960557935482</v>
      </c>
    </row>
    <row r="50" spans="1:37" x14ac:dyDescent="0.2">
      <c r="A50" s="49" t="s">
        <v>62</v>
      </c>
      <c r="B50" s="11"/>
      <c r="C50" s="51">
        <v>44.775999999999996</v>
      </c>
      <c r="D50" s="51">
        <v>43.612000000000002</v>
      </c>
      <c r="E50" s="51">
        <v>39.262</v>
      </c>
      <c r="F50" s="51">
        <v>43.048000000000002</v>
      </c>
      <c r="G50" s="51">
        <v>40.648000000000003</v>
      </c>
      <c r="H50" s="51">
        <v>37.847999999999999</v>
      </c>
      <c r="I50" s="51">
        <v>43.933999999999997</v>
      </c>
      <c r="J50" s="51">
        <v>42.777999999999999</v>
      </c>
      <c r="K50" s="51">
        <v>44.064</v>
      </c>
      <c r="L50" s="51">
        <v>42.55</v>
      </c>
      <c r="M50" s="51">
        <v>42.366</v>
      </c>
      <c r="N50" s="51">
        <v>46.035999999999994</v>
      </c>
      <c r="O50" s="51">
        <v>40.277999999999999</v>
      </c>
      <c r="P50" s="51">
        <v>44.277999999999999</v>
      </c>
      <c r="Q50" s="51">
        <v>48.942999999999998</v>
      </c>
      <c r="R50" s="51">
        <v>44.883674111675127</v>
      </c>
      <c r="S50" s="51">
        <v>44.686662903675128</v>
      </c>
      <c r="T50" s="51">
        <v>47.446445130243653</v>
      </c>
      <c r="U50" s="51">
        <v>50.28783825511676</v>
      </c>
      <c r="V50" s="51">
        <v>43.89838330901523</v>
      </c>
      <c r="W50" s="51">
        <v>43.656871304680209</v>
      </c>
      <c r="X50" s="51">
        <v>44.071388679376078</v>
      </c>
      <c r="Y50" s="51">
        <v>42.331517628987314</v>
      </c>
      <c r="Z50" s="51">
        <v>41.899838050294164</v>
      </c>
      <c r="AA50" s="51">
        <v>38.496560183802892</v>
      </c>
      <c r="AB50" s="51">
        <v>39.339869280580139</v>
      </c>
      <c r="AC50" s="51">
        <v>40.305267514157606</v>
      </c>
      <c r="AD50" s="51">
        <v>41.55121730492646</v>
      </c>
      <c r="AE50" s="51">
        <v>42.35131266393914</v>
      </c>
      <c r="AF50" s="51">
        <v>44.268010062916318</v>
      </c>
      <c r="AG50" s="51">
        <v>35.864425900344884</v>
      </c>
      <c r="AH50" s="51">
        <v>38.52939608382249</v>
      </c>
      <c r="AI50" s="51">
        <v>42.548464371071844</v>
      </c>
      <c r="AJ50" s="51">
        <v>44.668508291939133</v>
      </c>
    </row>
    <row r="51" spans="1:37" x14ac:dyDescent="0.2">
      <c r="A51" s="49" t="s">
        <v>63</v>
      </c>
      <c r="B51" s="11"/>
      <c r="C51" s="51">
        <v>16.069976549427853</v>
      </c>
      <c r="D51" s="51">
        <v>14.575816305821721</v>
      </c>
      <c r="E51" s="51">
        <v>14.449787334947896</v>
      </c>
      <c r="F51" s="51">
        <v>12.426960812264618</v>
      </c>
      <c r="G51" s="51">
        <v>12.912370494815299</v>
      </c>
      <c r="H51" s="51">
        <v>15.184699897859671</v>
      </c>
      <c r="I51" s="51">
        <v>16.245461939574479</v>
      </c>
      <c r="J51" s="51">
        <v>17.069014489606911</v>
      </c>
      <c r="K51" s="51">
        <v>18.863647681104684</v>
      </c>
      <c r="L51" s="51">
        <v>21.369870801789052</v>
      </c>
      <c r="M51" s="51">
        <v>23.123831352040103</v>
      </c>
      <c r="N51" s="51">
        <v>22.975870398782789</v>
      </c>
      <c r="O51" s="51">
        <v>22.767972117661802</v>
      </c>
      <c r="P51" s="51">
        <v>23.634446772123777</v>
      </c>
      <c r="Q51" s="51">
        <v>22.559330965979612</v>
      </c>
      <c r="R51" s="51">
        <v>26.629999433659489</v>
      </c>
      <c r="S51" s="51">
        <v>30.553735303350351</v>
      </c>
      <c r="T51" s="51">
        <v>28.225283660848554</v>
      </c>
      <c r="U51" s="51">
        <v>26.737392026202929</v>
      </c>
      <c r="V51" s="51">
        <v>21.777611779352263</v>
      </c>
      <c r="W51" s="51">
        <v>16.437492795382507</v>
      </c>
      <c r="X51" s="51">
        <v>8.1923387081609249</v>
      </c>
      <c r="Y51" s="51">
        <v>4.9860627033824096</v>
      </c>
      <c r="Z51" s="51">
        <v>5.1157998947619641</v>
      </c>
      <c r="AA51" s="51">
        <v>4.8875134134615497</v>
      </c>
      <c r="AB51" s="51">
        <v>5.2018981627777769</v>
      </c>
      <c r="AC51" s="51">
        <v>5.6031751248888888</v>
      </c>
      <c r="AD51" s="51">
        <v>5.8375201987777769</v>
      </c>
      <c r="AE51" s="51">
        <v>5.6002345398888878</v>
      </c>
      <c r="AF51" s="51">
        <v>6.0012207127233719</v>
      </c>
      <c r="AG51" s="51">
        <v>4.6507819662222216</v>
      </c>
      <c r="AH51" s="51">
        <v>6.5565402382222215</v>
      </c>
      <c r="AI51" s="51">
        <v>7.1633530322222221</v>
      </c>
      <c r="AJ51" s="51">
        <v>7.6198620928340128</v>
      </c>
    </row>
    <row r="52" spans="1:37" x14ac:dyDescent="0.2">
      <c r="A52" s="49" t="s">
        <v>64</v>
      </c>
      <c r="B52" s="50"/>
      <c r="C52" s="51">
        <v>358.83478971560396</v>
      </c>
      <c r="D52" s="51">
        <v>347.75443223290125</v>
      </c>
      <c r="E52" s="51">
        <v>302.67215171846703</v>
      </c>
      <c r="F52" s="51">
        <v>448.72215605912953</v>
      </c>
      <c r="G52" s="51">
        <v>397.54332001214476</v>
      </c>
      <c r="H52" s="51">
        <v>385.99066195205671</v>
      </c>
      <c r="I52" s="51">
        <v>354.32795239677108</v>
      </c>
      <c r="J52" s="51">
        <v>428.43258817028919</v>
      </c>
      <c r="K52" s="51">
        <v>441.18243592537954</v>
      </c>
      <c r="L52" s="51">
        <v>522.34188775439316</v>
      </c>
      <c r="M52" s="51">
        <v>607.13859987805722</v>
      </c>
      <c r="N52" s="51">
        <v>733.76534719900894</v>
      </c>
      <c r="O52" s="51">
        <v>780.14643472423404</v>
      </c>
      <c r="P52" s="51">
        <v>761.59571508166084</v>
      </c>
      <c r="Q52" s="51">
        <v>721.64963318496382</v>
      </c>
      <c r="R52" s="51">
        <v>831.97548475831479</v>
      </c>
      <c r="S52" s="51">
        <v>958.95406248186544</v>
      </c>
      <c r="T52" s="51">
        <v>1016.6813113610972</v>
      </c>
      <c r="U52" s="51">
        <v>945.04571508965898</v>
      </c>
      <c r="V52" s="51">
        <v>746.00927279673863</v>
      </c>
      <c r="W52" s="51">
        <v>771.56971565380843</v>
      </c>
      <c r="X52" s="51">
        <v>692.0594098931399</v>
      </c>
      <c r="Y52" s="51">
        <v>581.4180606987976</v>
      </c>
      <c r="Z52" s="51">
        <v>670.8480599487491</v>
      </c>
      <c r="AA52" s="51">
        <v>743.9029058722806</v>
      </c>
      <c r="AB52" s="51">
        <v>842.03482142916005</v>
      </c>
      <c r="AC52" s="51">
        <v>863.56663661304003</v>
      </c>
      <c r="AD52" s="51">
        <v>1016.0829830336402</v>
      </c>
      <c r="AE52" s="51">
        <v>1097.91216042876</v>
      </c>
      <c r="AF52" s="51">
        <v>1110.401211522272</v>
      </c>
      <c r="AG52" s="51">
        <v>393.99587619215998</v>
      </c>
      <c r="AH52" s="51">
        <v>439.98460492392007</v>
      </c>
      <c r="AI52" s="51">
        <v>1011.2168663788798</v>
      </c>
      <c r="AJ52" s="51">
        <v>1141.6500438250325</v>
      </c>
    </row>
    <row r="53" spans="1:37" x14ac:dyDescent="0.2">
      <c r="A53" s="49" t="s">
        <v>65</v>
      </c>
      <c r="B53" s="50"/>
      <c r="C53" s="51">
        <v>0</v>
      </c>
      <c r="D53" s="51">
        <v>0</v>
      </c>
      <c r="E53" s="51">
        <v>0</v>
      </c>
      <c r="F53" s="51">
        <v>0</v>
      </c>
      <c r="G53" s="51">
        <v>5.7880828177569557</v>
      </c>
      <c r="H53" s="51">
        <v>14.518968726737713</v>
      </c>
      <c r="I53" s="51">
        <v>6.6714795000000002</v>
      </c>
      <c r="J53" s="51">
        <v>163.53532729533123</v>
      </c>
      <c r="K53" s="51">
        <v>352.18223383742185</v>
      </c>
      <c r="L53" s="51">
        <v>521.22512662454096</v>
      </c>
      <c r="M53" s="51">
        <v>717.70137029058378</v>
      </c>
      <c r="N53" s="51">
        <v>658.57828234201372</v>
      </c>
      <c r="O53" s="51">
        <v>692.90045053428685</v>
      </c>
      <c r="P53" s="51">
        <v>610.1653758016015</v>
      </c>
      <c r="Q53" s="51">
        <v>573.6171873144549</v>
      </c>
      <c r="R53" s="51">
        <v>387.26639322202516</v>
      </c>
      <c r="S53" s="51">
        <v>407.16815201885703</v>
      </c>
      <c r="T53" s="51">
        <v>520.75202295359691</v>
      </c>
      <c r="U53" s="51">
        <v>253.25406985487854</v>
      </c>
      <c r="V53" s="51">
        <v>211.95831457095704</v>
      </c>
      <c r="W53" s="51">
        <v>228.63716148985816</v>
      </c>
      <c r="X53" s="51">
        <v>230.065706118891</v>
      </c>
      <c r="Y53" s="51">
        <v>169.47458961910925</v>
      </c>
      <c r="Z53" s="51">
        <v>209.97592613550407</v>
      </c>
      <c r="AA53" s="51">
        <v>241.96878161874434</v>
      </c>
      <c r="AB53" s="51">
        <v>388.18113357391337</v>
      </c>
      <c r="AC53" s="51">
        <v>384.14847946986396</v>
      </c>
      <c r="AD53" s="51">
        <v>164.86841505042523</v>
      </c>
      <c r="AE53" s="51">
        <v>186.52945824242792</v>
      </c>
      <c r="AF53" s="51">
        <v>248.68711624691034</v>
      </c>
      <c r="AG53" s="51">
        <v>80.505205175943885</v>
      </c>
      <c r="AH53" s="51">
        <v>207.33625629109034</v>
      </c>
      <c r="AI53" s="51">
        <v>196.7955102195796</v>
      </c>
      <c r="AJ53" s="51">
        <v>175.87426344430992</v>
      </c>
    </row>
    <row r="54" spans="1:37" x14ac:dyDescent="0.2">
      <c r="A54" s="55" t="s">
        <v>66</v>
      </c>
      <c r="B54" s="50"/>
      <c r="C54" s="51">
        <v>7.2408000000000001</v>
      </c>
      <c r="D54" s="51">
        <v>7.2408000000000001</v>
      </c>
      <c r="E54" s="51">
        <v>8.2751999999999999</v>
      </c>
      <c r="F54" s="51">
        <v>8.2751999999999999</v>
      </c>
      <c r="G54" s="51">
        <v>8.2751999999999999</v>
      </c>
      <c r="H54" s="51">
        <v>7.2408000000000001</v>
      </c>
      <c r="I54" s="51">
        <v>12.412800000000001</v>
      </c>
      <c r="J54" s="51">
        <v>12.412800000000001</v>
      </c>
      <c r="K54" s="51">
        <v>15.516</v>
      </c>
      <c r="L54" s="51">
        <v>18.619199999999999</v>
      </c>
      <c r="M54" s="51">
        <v>23.703745268592506</v>
      </c>
      <c r="N54" s="51">
        <v>28.788290537185016</v>
      </c>
      <c r="O54" s="51">
        <v>33.87283580577752</v>
      </c>
      <c r="P54" s="51">
        <v>38.957381074370019</v>
      </c>
      <c r="Q54" s="51">
        <v>54.860032081743618</v>
      </c>
      <c r="R54" s="51">
        <v>49.725233968695029</v>
      </c>
      <c r="S54" s="51">
        <v>80.655555339809993</v>
      </c>
      <c r="T54" s="51">
        <v>63.694151139559608</v>
      </c>
      <c r="U54" s="51">
        <v>66.017842752349424</v>
      </c>
      <c r="V54" s="51">
        <v>64.336768133488818</v>
      </c>
      <c r="W54" s="51">
        <v>64.529100842424555</v>
      </c>
      <c r="X54" s="51">
        <v>56.019945318967913</v>
      </c>
      <c r="Y54" s="51">
        <v>59.201897215234432</v>
      </c>
      <c r="Z54" s="51">
        <v>57.908261168535745</v>
      </c>
      <c r="AA54" s="51">
        <v>72.491976217242637</v>
      </c>
      <c r="AB54" s="51">
        <v>71.499524145773904</v>
      </c>
      <c r="AC54" s="51">
        <v>85.921037129309724</v>
      </c>
      <c r="AD54" s="51">
        <v>75.868130597160743</v>
      </c>
      <c r="AE54" s="51">
        <v>83.913724293678101</v>
      </c>
      <c r="AF54" s="51">
        <v>89.371637180087745</v>
      </c>
      <c r="AG54" s="51">
        <v>109.29542099746408</v>
      </c>
      <c r="AH54" s="51">
        <v>116.87481867793744</v>
      </c>
      <c r="AI54" s="51">
        <v>98.599628814877434</v>
      </c>
      <c r="AJ54" s="51">
        <v>92.487601420118338</v>
      </c>
    </row>
    <row r="55" spans="1:37" x14ac:dyDescent="0.2">
      <c r="A55" s="64" t="s">
        <v>67</v>
      </c>
      <c r="B55" s="50"/>
      <c r="C55" s="51">
        <v>268.05947668471083</v>
      </c>
      <c r="D55" s="51">
        <v>265.70193548510008</v>
      </c>
      <c r="E55" s="51">
        <v>374.98357218087745</v>
      </c>
      <c r="F55" s="51">
        <v>321.79249971672823</v>
      </c>
      <c r="G55" s="51">
        <v>333.6011719032573</v>
      </c>
      <c r="H55" s="51">
        <v>313.89347491002582</v>
      </c>
      <c r="I55" s="51">
        <v>458.81347303156048</v>
      </c>
      <c r="J55" s="51">
        <v>292.00336057542626</v>
      </c>
      <c r="K55" s="51">
        <v>362.86028884693656</v>
      </c>
      <c r="L55" s="51">
        <v>254.15082477465899</v>
      </c>
      <c r="M55" s="51">
        <v>231.37145539616216</v>
      </c>
      <c r="N55" s="51">
        <v>348.58553148771574</v>
      </c>
      <c r="O55" s="51">
        <v>200.42712105807433</v>
      </c>
      <c r="P55" s="51">
        <v>176.36602061923361</v>
      </c>
      <c r="Q55" s="51">
        <v>300.38426350536008</v>
      </c>
      <c r="R55" s="51">
        <v>583.16073193575335</v>
      </c>
      <c r="S55" s="51">
        <v>674.35485656955154</v>
      </c>
      <c r="T55" s="51">
        <v>641.1434477995615</v>
      </c>
      <c r="U55" s="51">
        <v>328.57267829319579</v>
      </c>
      <c r="V55" s="51">
        <v>378.89829304915838</v>
      </c>
      <c r="W55" s="51">
        <v>260.45429455745005</v>
      </c>
      <c r="X55" s="51">
        <v>223.14907639860033</v>
      </c>
      <c r="Y55" s="51">
        <v>157.8188837691695</v>
      </c>
      <c r="Z55" s="51">
        <v>181.54512227579539</v>
      </c>
      <c r="AA55" s="51">
        <v>133.36870769074378</v>
      </c>
      <c r="AB55" s="51">
        <v>137.60410032222978</v>
      </c>
      <c r="AC55" s="51">
        <v>228.43719460164064</v>
      </c>
      <c r="AD55" s="51">
        <v>477.15724303727427</v>
      </c>
      <c r="AE55" s="51">
        <v>511.23175125750765</v>
      </c>
      <c r="AF55" s="51">
        <v>405.33035502957659</v>
      </c>
      <c r="AG55" s="51">
        <v>417.38749272438383</v>
      </c>
      <c r="AH55" s="51">
        <v>348.70512311349353</v>
      </c>
      <c r="AI55" s="51">
        <v>461.84984782988465</v>
      </c>
      <c r="AJ55" s="51">
        <v>464.96935082164828</v>
      </c>
    </row>
    <row r="56" spans="1:37" s="20" customFormat="1" x14ac:dyDescent="0.2">
      <c r="A56" s="66" t="s">
        <v>68</v>
      </c>
      <c r="B56" s="67"/>
      <c r="C56" s="68">
        <v>2257.5905584430402</v>
      </c>
      <c r="D56" s="68">
        <v>2333.4967125725998</v>
      </c>
      <c r="E56" s="68">
        <v>2175.0588015005796</v>
      </c>
      <c r="F56" s="68">
        <v>2209.375140616743</v>
      </c>
      <c r="G56" s="68">
        <v>2260.4215985844999</v>
      </c>
      <c r="H56" s="68">
        <v>2257.8647707182499</v>
      </c>
      <c r="I56" s="68">
        <v>2415.6454107900504</v>
      </c>
      <c r="J56" s="68">
        <v>2381.7035667640139</v>
      </c>
      <c r="K56" s="68">
        <v>2580.6898575242749</v>
      </c>
      <c r="L56" s="68">
        <v>2649.840722847387</v>
      </c>
      <c r="M56" s="68">
        <v>2725.4095699553941</v>
      </c>
      <c r="N56" s="68">
        <v>2889.0882384895867</v>
      </c>
      <c r="O56" s="68">
        <v>2889.4964557689336</v>
      </c>
      <c r="P56" s="68">
        <v>3029.5638814652143</v>
      </c>
      <c r="Q56" s="68">
        <v>3139.0127339123082</v>
      </c>
      <c r="R56" s="68">
        <v>3291.5405661325922</v>
      </c>
      <c r="S56" s="68">
        <v>3315.1443530894439</v>
      </c>
      <c r="T56" s="68">
        <v>3265.4187703520379</v>
      </c>
      <c r="U56" s="68">
        <v>3575.5516195605906</v>
      </c>
      <c r="V56" s="68">
        <v>3477.292929853435</v>
      </c>
      <c r="W56" s="68">
        <v>3637.0771581233339</v>
      </c>
      <c r="X56" s="68">
        <v>3194.8543896192346</v>
      </c>
      <c r="Y56" s="68">
        <v>3039.0943094914724</v>
      </c>
      <c r="Z56" s="68">
        <v>2962.7292107975723</v>
      </c>
      <c r="AA56" s="68">
        <v>2682.9627297207753</v>
      </c>
      <c r="AB56" s="68">
        <v>2851.9590932799306</v>
      </c>
      <c r="AC56" s="68">
        <v>2957.7922275452238</v>
      </c>
      <c r="AD56" s="68">
        <v>2832.5610333720265</v>
      </c>
      <c r="AE56" s="68">
        <v>3015.792174604614</v>
      </c>
      <c r="AF56" s="68">
        <v>2937.7865937009083</v>
      </c>
      <c r="AG56" s="68">
        <v>3189.8929930276227</v>
      </c>
      <c r="AH56" s="68">
        <v>3052.3093037428448</v>
      </c>
      <c r="AI56" s="68">
        <v>2672.4783758510375</v>
      </c>
      <c r="AJ56" s="68">
        <v>2548.9515758414027</v>
      </c>
      <c r="AK56"/>
    </row>
    <row r="57" spans="1:37" s="20" customFormat="1" x14ac:dyDescent="0.2">
      <c r="A57" s="66" t="s">
        <v>69</v>
      </c>
      <c r="B57" s="67"/>
      <c r="C57" s="68">
        <v>936.07852181467922</v>
      </c>
      <c r="D57" s="68">
        <v>960.70676672694276</v>
      </c>
      <c r="E57" s="68">
        <v>958.05779133104772</v>
      </c>
      <c r="F57" s="68">
        <v>958.63412392861051</v>
      </c>
      <c r="G57" s="68">
        <v>1007.8271242298327</v>
      </c>
      <c r="H57" s="68">
        <v>995.33381063949184</v>
      </c>
      <c r="I57" s="68">
        <v>975.52786999237162</v>
      </c>
      <c r="J57" s="68">
        <v>992.34845984539379</v>
      </c>
      <c r="K57" s="68">
        <v>1000.7682058747316</v>
      </c>
      <c r="L57" s="68">
        <v>1069.9232545669918</v>
      </c>
      <c r="M57" s="68">
        <v>1152.442651120469</v>
      </c>
      <c r="N57" s="68">
        <v>1175.6181945352423</v>
      </c>
      <c r="O57" s="68">
        <v>1206.4559447752808</v>
      </c>
      <c r="P57" s="68">
        <v>1284.6625778304619</v>
      </c>
      <c r="Q57" s="68">
        <v>1271.1296800148712</v>
      </c>
      <c r="R57" s="68">
        <v>1362.2876221126237</v>
      </c>
      <c r="S57" s="68">
        <v>1441.413908496655</v>
      </c>
      <c r="T57" s="68">
        <v>1468.3381097874585</v>
      </c>
      <c r="U57" s="68">
        <v>1544.9698905129817</v>
      </c>
      <c r="V57" s="68">
        <v>1419.064155730521</v>
      </c>
      <c r="W57" s="68">
        <v>1434.1516951354129</v>
      </c>
      <c r="X57" s="68">
        <v>1405.8340469113937</v>
      </c>
      <c r="Y57" s="68">
        <v>1433.446153478747</v>
      </c>
      <c r="Z57" s="68">
        <v>1473.5318441826453</v>
      </c>
      <c r="AA57" s="68">
        <v>1420.2236251750755</v>
      </c>
      <c r="AB57" s="68">
        <v>1546.0822853414566</v>
      </c>
      <c r="AC57" s="68">
        <v>1558.7831847164157</v>
      </c>
      <c r="AD57" s="68">
        <v>1551.9637835545354</v>
      </c>
      <c r="AE57" s="68">
        <v>1711.0846955894949</v>
      </c>
      <c r="AF57" s="68">
        <v>1765.9845737618175</v>
      </c>
      <c r="AG57" s="68">
        <v>1626.0735363703029</v>
      </c>
      <c r="AH57" s="68">
        <v>1770.5640201071235</v>
      </c>
      <c r="AI57" s="68">
        <v>1854.4300153187969</v>
      </c>
      <c r="AJ57" s="68">
        <v>1941.4813277908468</v>
      </c>
      <c r="AK57"/>
    </row>
    <row r="58" spans="1:37" x14ac:dyDescent="0.2">
      <c r="A58" s="61" t="s">
        <v>70</v>
      </c>
      <c r="B58" s="25"/>
      <c r="C58" s="62">
        <v>507.76441614818873</v>
      </c>
      <c r="D58" s="62">
        <v>530.55747597061293</v>
      </c>
      <c r="E58" s="62">
        <v>543.84046640749375</v>
      </c>
      <c r="F58" s="62">
        <v>547.29431842269241</v>
      </c>
      <c r="G58" s="62">
        <v>586.7676694840444</v>
      </c>
      <c r="H58" s="62">
        <v>589.83333921182225</v>
      </c>
      <c r="I58" s="62">
        <v>576.42431456560212</v>
      </c>
      <c r="J58" s="62">
        <v>597.35805441197135</v>
      </c>
      <c r="K58" s="62">
        <v>610.75762877882767</v>
      </c>
      <c r="L58" s="62">
        <v>655.08461243963791</v>
      </c>
      <c r="M58" s="62">
        <v>702.3945452269088</v>
      </c>
      <c r="N58" s="62">
        <v>724.31185848890277</v>
      </c>
      <c r="O58" s="62">
        <v>754.44261800489426</v>
      </c>
      <c r="P58" s="62">
        <v>820.74558836668541</v>
      </c>
      <c r="Q58" s="62">
        <v>816.89486745033582</v>
      </c>
      <c r="R58" s="62">
        <v>883.2051500968995</v>
      </c>
      <c r="S58" s="62">
        <v>940.09921092037439</v>
      </c>
      <c r="T58" s="62">
        <v>966.26983636286514</v>
      </c>
      <c r="U58" s="62">
        <v>1023.4169757275331</v>
      </c>
      <c r="V58" s="62">
        <v>932.99090673981289</v>
      </c>
      <c r="W58" s="62">
        <v>953.57215340206994</v>
      </c>
      <c r="X58" s="62">
        <v>979.89105607240629</v>
      </c>
      <c r="Y58" s="62">
        <v>1004.3131708981</v>
      </c>
      <c r="Z58" s="62">
        <v>1005.4913193237564</v>
      </c>
      <c r="AA58" s="62">
        <v>961.07088324010431</v>
      </c>
      <c r="AB58" s="62">
        <v>1083.8426070168659</v>
      </c>
      <c r="AC58" s="62">
        <v>1061.4739007686744</v>
      </c>
      <c r="AD58" s="62">
        <v>1056.0819614779498</v>
      </c>
      <c r="AE58" s="62">
        <v>1194.1838062702127</v>
      </c>
      <c r="AF58" s="62">
        <v>1182.2520068538452</v>
      </c>
      <c r="AG58" s="62">
        <v>1082.9630002076497</v>
      </c>
      <c r="AH58" s="62">
        <v>1241.7075995888351</v>
      </c>
      <c r="AI58" s="62">
        <v>1327.616605890649</v>
      </c>
      <c r="AJ58" s="62">
        <v>1419.795780801888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308.00007034690913</v>
      </c>
      <c r="W59" s="73">
        <v>313.22027232538005</v>
      </c>
      <c r="X59" s="73">
        <v>314.41514600718426</v>
      </c>
      <c r="Y59" s="73">
        <v>313.21937107675205</v>
      </c>
      <c r="Z59" s="73">
        <v>303.72267491889414</v>
      </c>
      <c r="AA59" s="73">
        <v>286.98190667003092</v>
      </c>
      <c r="AB59" s="73">
        <v>314.64290288692519</v>
      </c>
      <c r="AC59" s="73">
        <v>289.6293259276174</v>
      </c>
      <c r="AD59" s="73">
        <v>297.6049165037922</v>
      </c>
      <c r="AE59" s="73">
        <v>313.23901404817974</v>
      </c>
      <c r="AF59" s="73">
        <v>307.71285759106945</v>
      </c>
      <c r="AG59" s="73">
        <v>269.7853783088101</v>
      </c>
      <c r="AH59" s="73">
        <v>272.43484215308683</v>
      </c>
      <c r="AI59" s="73">
        <v>260.46450510843209</v>
      </c>
      <c r="AJ59" s="73">
        <v>262.49295635928485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95.398390662907588</v>
      </c>
      <c r="W60" s="73">
        <v>132.17218957236656</v>
      </c>
      <c r="X60" s="73">
        <v>89.212907246783857</v>
      </c>
      <c r="Y60" s="73">
        <v>84.795059788601222</v>
      </c>
      <c r="Z60" s="73">
        <v>83.326769959189278</v>
      </c>
      <c r="AA60" s="73">
        <v>81.251537650226538</v>
      </c>
      <c r="AB60" s="73">
        <v>80.354465540513132</v>
      </c>
      <c r="AC60" s="73">
        <v>95.1319302909572</v>
      </c>
      <c r="AD60" s="73">
        <v>99.226527368930206</v>
      </c>
      <c r="AE60" s="73">
        <v>135.69958710669576</v>
      </c>
      <c r="AF60" s="73">
        <v>104.53279786468886</v>
      </c>
      <c r="AG60" s="73">
        <v>80.237541070445275</v>
      </c>
      <c r="AH60" s="73">
        <v>88.83691864458666</v>
      </c>
      <c r="AI60" s="73">
        <v>88.409770498981118</v>
      </c>
      <c r="AJ60" s="73">
        <v>87.700284735618595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194.85904173834962</v>
      </c>
      <c r="W61" s="73">
        <v>168.44344735951682</v>
      </c>
      <c r="X61" s="73">
        <v>207.57082472431168</v>
      </c>
      <c r="Y61" s="73">
        <v>199.84179268850278</v>
      </c>
      <c r="Z61" s="73">
        <v>203.29857428569545</v>
      </c>
      <c r="AA61" s="73">
        <v>186.77939189933005</v>
      </c>
      <c r="AB61" s="73">
        <v>195.28595005278822</v>
      </c>
      <c r="AC61" s="73">
        <v>192.43378264169291</v>
      </c>
      <c r="AD61" s="73">
        <v>178.39511418678498</v>
      </c>
      <c r="AE61" s="73">
        <v>187.81642521641106</v>
      </c>
      <c r="AF61" s="73">
        <v>183.15469600857693</v>
      </c>
      <c r="AG61" s="73">
        <v>129.31182162866492</v>
      </c>
      <c r="AH61" s="73">
        <v>134.69265168174567</v>
      </c>
      <c r="AI61" s="73">
        <v>151.84315621893148</v>
      </c>
      <c r="AJ61" s="73">
        <v>153.21148126377329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73.860403117715251</v>
      </c>
      <c r="W62" s="73">
        <v>60.250215222809558</v>
      </c>
      <c r="X62" s="73">
        <v>95.360574151134443</v>
      </c>
      <c r="Y62" s="73">
        <v>100.14284191799268</v>
      </c>
      <c r="Z62" s="73">
        <v>117.5179441255888</v>
      </c>
      <c r="AA62" s="73">
        <v>135.86782902820104</v>
      </c>
      <c r="AB62" s="73">
        <v>189.78760316857858</v>
      </c>
      <c r="AC62" s="73">
        <v>193.57799962485834</v>
      </c>
      <c r="AD62" s="73">
        <v>208.6555362625368</v>
      </c>
      <c r="AE62" s="73">
        <v>257.45344108981726</v>
      </c>
      <c r="AF62" s="73">
        <v>313.49501495750792</v>
      </c>
      <c r="AG62" s="73">
        <v>363.95057459274773</v>
      </c>
      <c r="AH62" s="73">
        <v>486.90171726024005</v>
      </c>
      <c r="AI62" s="73">
        <v>562.00026434451115</v>
      </c>
      <c r="AJ62" s="73">
        <v>651.94162721192311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60.622319824487221</v>
      </c>
      <c r="W63" s="73">
        <v>58.848031178559623</v>
      </c>
      <c r="X63" s="73">
        <v>75.772801079360391</v>
      </c>
      <c r="Y63" s="73">
        <v>67.248696223466766</v>
      </c>
      <c r="Z63" s="73">
        <v>56.735559416681355</v>
      </c>
      <c r="AA63" s="73">
        <v>51.558233280473956</v>
      </c>
      <c r="AB63" s="73">
        <v>63.184708281157782</v>
      </c>
      <c r="AC63" s="73">
        <v>45.03258424729129</v>
      </c>
      <c r="AD63" s="73">
        <v>50.641179136704281</v>
      </c>
      <c r="AE63" s="73">
        <v>61.671477566530427</v>
      </c>
      <c r="AF63" s="73">
        <v>56.95596510171282</v>
      </c>
      <c r="AG63" s="73">
        <v>63.354011524150721</v>
      </c>
      <c r="AH63" s="73">
        <v>60.884368165513266</v>
      </c>
      <c r="AI63" s="73">
        <v>61.597114664404998</v>
      </c>
      <c r="AJ63" s="73">
        <v>61.228819585178577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200.25068104944393</v>
      </c>
      <c r="W64" s="73">
        <v>220.63799774343732</v>
      </c>
      <c r="X64" s="73">
        <v>197.55880286363163</v>
      </c>
      <c r="Y64" s="73">
        <v>239.06540920278442</v>
      </c>
      <c r="Z64" s="73">
        <v>240.88979661770756</v>
      </c>
      <c r="AA64" s="73">
        <v>218.63198471184182</v>
      </c>
      <c r="AB64" s="73">
        <v>240.58697708690295</v>
      </c>
      <c r="AC64" s="73">
        <v>245.66827803625716</v>
      </c>
      <c r="AD64" s="73">
        <v>221.55868801920138</v>
      </c>
      <c r="AE64" s="73">
        <v>238.30386124257831</v>
      </c>
      <c r="AF64" s="73">
        <v>216.40067533028923</v>
      </c>
      <c r="AG64" s="73">
        <v>176.32367308283102</v>
      </c>
      <c r="AH64" s="73">
        <v>197.9571016836627</v>
      </c>
      <c r="AI64" s="73">
        <v>203.30179505538791</v>
      </c>
      <c r="AJ64" s="73">
        <v>203.22061164610943</v>
      </c>
    </row>
    <row r="65" spans="1:37" x14ac:dyDescent="0.2">
      <c r="A65" s="76" t="s">
        <v>82</v>
      </c>
      <c r="B65" s="28"/>
      <c r="C65" s="78">
        <v>428.31410566649038</v>
      </c>
      <c r="D65" s="78">
        <v>430.14929075632966</v>
      </c>
      <c r="E65" s="78">
        <v>414.21732492355392</v>
      </c>
      <c r="F65" s="78">
        <v>411.33980550591792</v>
      </c>
      <c r="G65" s="78">
        <v>421.05945474578834</v>
      </c>
      <c r="H65" s="78">
        <v>405.50047142766959</v>
      </c>
      <c r="I65" s="78">
        <v>399.10355542676945</v>
      </c>
      <c r="J65" s="78">
        <v>394.9904054334225</v>
      </c>
      <c r="K65" s="78">
        <v>390.0105770959039</v>
      </c>
      <c r="L65" s="78">
        <v>414.83864212735386</v>
      </c>
      <c r="M65" s="78">
        <v>450.04810589356009</v>
      </c>
      <c r="N65" s="78">
        <v>451.30633604633931</v>
      </c>
      <c r="O65" s="78">
        <v>452.01332677038647</v>
      </c>
      <c r="P65" s="78">
        <v>463.91698946377664</v>
      </c>
      <c r="Q65" s="78">
        <v>454.23481256453556</v>
      </c>
      <c r="R65" s="78">
        <v>479.08247201572419</v>
      </c>
      <c r="S65" s="78">
        <v>501.31469757628088</v>
      </c>
      <c r="T65" s="78">
        <v>502.06827342459371</v>
      </c>
      <c r="U65" s="78">
        <v>521.55291478544882</v>
      </c>
      <c r="V65" s="78">
        <v>486.07324899070818</v>
      </c>
      <c r="W65" s="78">
        <v>480.57954173334304</v>
      </c>
      <c r="X65" s="78">
        <v>425.94299083898738</v>
      </c>
      <c r="Y65" s="78">
        <v>429.13298258064685</v>
      </c>
      <c r="Z65" s="78">
        <v>468.04052485888894</v>
      </c>
      <c r="AA65" s="78">
        <v>459.15274193497117</v>
      </c>
      <c r="AB65" s="78">
        <v>462.23967832459078</v>
      </c>
      <c r="AC65" s="78">
        <v>497.30928394774145</v>
      </c>
      <c r="AD65" s="78">
        <v>495.88182207658588</v>
      </c>
      <c r="AE65" s="78">
        <v>516.90088931928221</v>
      </c>
      <c r="AF65" s="78">
        <v>583.73256690797211</v>
      </c>
      <c r="AG65" s="78">
        <v>543.11053616265303</v>
      </c>
      <c r="AH65" s="78">
        <v>528.85642051828836</v>
      </c>
      <c r="AI65" s="78">
        <v>526.81340942814813</v>
      </c>
      <c r="AJ65" s="78">
        <v>521.68554698895878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111.88403139345613</v>
      </c>
      <c r="W66" s="82">
        <v>81.785291479673077</v>
      </c>
      <c r="X66" s="82">
        <v>58.581989948138684</v>
      </c>
      <c r="Y66" s="82">
        <v>47.079656506976335</v>
      </c>
      <c r="Z66" s="82">
        <v>39.209588076683048</v>
      </c>
      <c r="AA66" s="82">
        <v>84.707145873179371</v>
      </c>
      <c r="AB66" s="82">
        <v>69.730644062380861</v>
      </c>
      <c r="AC66" s="82">
        <v>92.24578071570113</v>
      </c>
      <c r="AD66" s="82">
        <v>86.265903614019251</v>
      </c>
      <c r="AE66" s="82">
        <v>80.104249909646626</v>
      </c>
      <c r="AF66" s="82">
        <v>144.33222356310051</v>
      </c>
      <c r="AG66" s="82">
        <v>129.83021273930774</v>
      </c>
      <c r="AH66" s="82">
        <v>97.845072123150615</v>
      </c>
      <c r="AI66" s="82">
        <v>76.181339937979658</v>
      </c>
      <c r="AJ66" s="82">
        <v>76.406656054600319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209.04694893213812</v>
      </c>
      <c r="W67" s="73">
        <v>233.57336816855872</v>
      </c>
      <c r="X67" s="73">
        <v>210.11687042590972</v>
      </c>
      <c r="Y67" s="73">
        <v>216.14912280593035</v>
      </c>
      <c r="Z67" s="73">
        <v>213.97182863086653</v>
      </c>
      <c r="AA67" s="73">
        <v>171.0022073170577</v>
      </c>
      <c r="AB67" s="73">
        <v>172.82642540281972</v>
      </c>
      <c r="AC67" s="73">
        <v>176.60804904870713</v>
      </c>
      <c r="AD67" s="73">
        <v>179.01536795892298</v>
      </c>
      <c r="AE67" s="73">
        <v>188.32231360625724</v>
      </c>
      <c r="AF67" s="73">
        <v>195.28949765452586</v>
      </c>
      <c r="AG67" s="73">
        <v>180.84418729933404</v>
      </c>
      <c r="AH67" s="73">
        <v>174.38594534147575</v>
      </c>
      <c r="AI67" s="73">
        <v>165.27942834400952</v>
      </c>
      <c r="AJ67" s="73">
        <v>163.75508322444796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71.50025513917727</v>
      </c>
      <c r="W68" s="73">
        <v>81.46545254158076</v>
      </c>
      <c r="X68" s="73">
        <v>73.837287916667449</v>
      </c>
      <c r="Y68" s="73">
        <v>77.802579067543434</v>
      </c>
      <c r="Z68" s="73">
        <v>123.87567390830401</v>
      </c>
      <c r="AA68" s="73">
        <v>116.58867934463782</v>
      </c>
      <c r="AB68" s="73">
        <v>126.28166533891559</v>
      </c>
      <c r="AC68" s="73">
        <v>130.0221038050959</v>
      </c>
      <c r="AD68" s="73">
        <v>131.58142772242957</v>
      </c>
      <c r="AE68" s="73">
        <v>144.95033267415079</v>
      </c>
      <c r="AF68" s="73">
        <v>140.70819606983704</v>
      </c>
      <c r="AG68" s="73">
        <v>124.5528285624458</v>
      </c>
      <c r="AH68" s="73">
        <v>139.28449670240011</v>
      </c>
      <c r="AI68" s="73">
        <v>147.10411732881087</v>
      </c>
      <c r="AJ68" s="73">
        <v>146.37711246948606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93.642013525936619</v>
      </c>
      <c r="W69" s="86">
        <v>83.755429543530497</v>
      </c>
      <c r="X69" s="86">
        <v>83.406842548271484</v>
      </c>
      <c r="Y69" s="86">
        <v>88.101624200196682</v>
      </c>
      <c r="Z69" s="86">
        <v>90.983434243035418</v>
      </c>
      <c r="AA69" s="86">
        <v>86.854709400096283</v>
      </c>
      <c r="AB69" s="86">
        <v>93.400943520474613</v>
      </c>
      <c r="AC69" s="86">
        <v>98.433350378237321</v>
      </c>
      <c r="AD69" s="86">
        <v>99.019122781214094</v>
      </c>
      <c r="AE69" s="86">
        <v>103.52399312922752</v>
      </c>
      <c r="AF69" s="86">
        <v>103.40264962050867</v>
      </c>
      <c r="AG69" s="86">
        <v>107.88330756156543</v>
      </c>
      <c r="AH69" s="86">
        <v>117.34090635126182</v>
      </c>
      <c r="AI69" s="86">
        <v>138.24852381734803</v>
      </c>
      <c r="AJ69" s="86">
        <v>135.14669524042444</v>
      </c>
    </row>
    <row r="70" spans="1:37" s="20" customFormat="1" x14ac:dyDescent="0.2">
      <c r="A70" s="32" t="s">
        <v>89</v>
      </c>
      <c r="B70" s="33"/>
      <c r="C70" s="34">
        <v>252.1352</v>
      </c>
      <c r="D70" s="34">
        <v>261.44240000000002</v>
      </c>
      <c r="E70" s="34">
        <v>266.52359999999999</v>
      </c>
      <c r="F70" s="34">
        <v>268.58999999999997</v>
      </c>
      <c r="G70" s="34">
        <v>300.56800000000004</v>
      </c>
      <c r="H70" s="34">
        <v>339.87279999999998</v>
      </c>
      <c r="I70" s="34">
        <v>283.92439999999999</v>
      </c>
      <c r="J70" s="34">
        <v>294.2636</v>
      </c>
      <c r="K70" s="34">
        <v>295.11879999999996</v>
      </c>
      <c r="L70" s="34">
        <v>304.61</v>
      </c>
      <c r="M70" s="34">
        <v>316.92959999999999</v>
      </c>
      <c r="N70" s="34">
        <v>323.04279999999994</v>
      </c>
      <c r="O70" s="34">
        <v>324.07719999999995</v>
      </c>
      <c r="P70" s="34">
        <v>325.11159999999995</v>
      </c>
      <c r="Q70" s="34">
        <v>313.99119999999999</v>
      </c>
      <c r="R70" s="34">
        <v>336.1537871769404</v>
      </c>
      <c r="S70" s="34">
        <v>321.95874013907189</v>
      </c>
      <c r="T70" s="34">
        <v>303.84604575833254</v>
      </c>
      <c r="U70" s="34">
        <v>324.85654281245473</v>
      </c>
      <c r="V70" s="34">
        <v>282.58282203732585</v>
      </c>
      <c r="W70" s="34">
        <v>269.87954760097949</v>
      </c>
      <c r="X70" s="34">
        <v>260.58323568719891</v>
      </c>
      <c r="Y70" s="34">
        <v>250.56774518342567</v>
      </c>
      <c r="Z70" s="34">
        <v>223.6627113606188</v>
      </c>
      <c r="AA70" s="34">
        <v>205.39509054961277</v>
      </c>
      <c r="AB70" s="34">
        <v>199.62967150175641</v>
      </c>
      <c r="AC70" s="34">
        <v>207.21614279126575</v>
      </c>
      <c r="AD70" s="34">
        <v>212.99955661909576</v>
      </c>
      <c r="AE70" s="34">
        <v>223.45349158593075</v>
      </c>
      <c r="AF70" s="34">
        <v>228.7759135429983</v>
      </c>
      <c r="AG70" s="34">
        <v>233.85794360114627</v>
      </c>
      <c r="AH70" s="34">
        <v>231.90520208128734</v>
      </c>
      <c r="AI70" s="34">
        <v>299.75736804862152</v>
      </c>
      <c r="AJ70" s="34">
        <v>271.70033261252229</v>
      </c>
      <c r="AK70"/>
    </row>
    <row r="71" spans="1:37" s="20" customFormat="1" ht="13.5" thickBot="1" x14ac:dyDescent="0.25">
      <c r="A71" s="30" t="s">
        <v>90</v>
      </c>
      <c r="B71" s="31"/>
      <c r="C71" s="19">
        <v>28.326513402713317</v>
      </c>
      <c r="D71" s="19">
        <v>30.611109433895123</v>
      </c>
      <c r="E71" s="19">
        <v>32.601186682721774</v>
      </c>
      <c r="F71" s="19">
        <v>36.485144889046538</v>
      </c>
      <c r="G71" s="19">
        <v>38.024549101786107</v>
      </c>
      <c r="H71" s="19">
        <v>51.126747532214928</v>
      </c>
      <c r="I71" s="19">
        <v>43.626335874903631</v>
      </c>
      <c r="J71" s="19">
        <v>38.465338957257245</v>
      </c>
      <c r="K71" s="19">
        <v>42.509141138077226</v>
      </c>
      <c r="L71" s="19">
        <v>37.507724643442963</v>
      </c>
      <c r="M71" s="19">
        <v>36.515057982377471</v>
      </c>
      <c r="N71" s="19">
        <v>37.136512379508076</v>
      </c>
      <c r="O71" s="19">
        <v>31.882877115554901</v>
      </c>
      <c r="P71" s="19">
        <v>45.854786198767442</v>
      </c>
      <c r="Q71" s="19">
        <v>52.142443646621039</v>
      </c>
      <c r="R71" s="19">
        <v>46.738012488434123</v>
      </c>
      <c r="S71" s="19">
        <v>41.748571235766221</v>
      </c>
      <c r="T71" s="19">
        <v>38.933446529873791</v>
      </c>
      <c r="U71" s="19">
        <v>33.423099851660041</v>
      </c>
      <c r="V71" s="19">
        <v>31.251848471583898</v>
      </c>
      <c r="W71" s="19">
        <v>24.564747688587548</v>
      </c>
      <c r="X71" s="19">
        <v>20.347148040366381</v>
      </c>
      <c r="Y71" s="19">
        <v>22.524547269338967</v>
      </c>
      <c r="Z71" s="19">
        <v>25.063696698470146</v>
      </c>
      <c r="AA71" s="19">
        <v>23.880739364435087</v>
      </c>
      <c r="AB71" s="19">
        <v>20.995406926372869</v>
      </c>
      <c r="AC71" s="19">
        <v>19.279119252439148</v>
      </c>
      <c r="AD71" s="19">
        <v>22.829506642366386</v>
      </c>
      <c r="AE71" s="19">
        <v>27.249865733664667</v>
      </c>
      <c r="AF71" s="19">
        <v>23.527909786636457</v>
      </c>
      <c r="AG71" s="19">
        <v>19.178353095519864</v>
      </c>
      <c r="AH71" s="19">
        <v>18.763876098055789</v>
      </c>
      <c r="AI71" s="19">
        <v>17.28690504142012</v>
      </c>
      <c r="AJ71" s="19">
        <v>19.648790870667792</v>
      </c>
      <c r="AK71"/>
    </row>
    <row r="72" spans="1:37" s="20" customFormat="1" ht="13.5" thickBot="1" x14ac:dyDescent="0.25">
      <c r="A72" s="36" t="s">
        <v>91</v>
      </c>
      <c r="B72" s="37"/>
      <c r="C72" s="38">
        <v>-14.188293654581912</v>
      </c>
      <c r="D72" s="38">
        <v>-51.253190927048877</v>
      </c>
      <c r="E72" s="38">
        <v>-23.35672241184318</v>
      </c>
      <c r="F72" s="38">
        <v>-126.62267993017144</v>
      </c>
      <c r="G72" s="38">
        <v>-75.124941778837126</v>
      </c>
      <c r="H72" s="38">
        <v>-86.30637799999738</v>
      </c>
      <c r="I72" s="38">
        <v>44.415951631131463</v>
      </c>
      <c r="J72" s="38">
        <v>61.608940732606584</v>
      </c>
      <c r="K72" s="38">
        <v>138.38770439410558</v>
      </c>
      <c r="L72" s="38">
        <v>61.353907732153971</v>
      </c>
      <c r="M72" s="38">
        <v>-315.62985582985112</v>
      </c>
      <c r="N72" s="38">
        <v>-275.98010658121484</v>
      </c>
      <c r="O72" s="38">
        <v>-126.52035149785416</v>
      </c>
      <c r="P72" s="38">
        <v>-324.87476565634029</v>
      </c>
      <c r="Q72" s="38">
        <v>11.45503377653057</v>
      </c>
      <c r="R72" s="38">
        <v>-101.16053516347182</v>
      </c>
      <c r="S72" s="38">
        <v>-189.16996719382993</v>
      </c>
      <c r="T72" s="38">
        <v>-192.08253916653484</v>
      </c>
      <c r="U72" s="38">
        <v>132.40377854710542</v>
      </c>
      <c r="V72" s="38">
        <v>-48.042198685475853</v>
      </c>
      <c r="W72" s="38">
        <v>-68.21206439745157</v>
      </c>
      <c r="X72" s="38">
        <v>39.478120455189611</v>
      </c>
      <c r="Y72" s="38">
        <v>-84.361206083703593</v>
      </c>
      <c r="Z72" s="38">
        <v>-62.885055853776038</v>
      </c>
      <c r="AA72" s="38">
        <v>-29.754036083385358</v>
      </c>
      <c r="AB72" s="38">
        <v>-4.7636241160840598</v>
      </c>
      <c r="AC72" s="38">
        <v>32.686070694270512</v>
      </c>
      <c r="AD72" s="38">
        <v>-66.95255521033738</v>
      </c>
      <c r="AE72" s="38">
        <v>-99.797769545089523</v>
      </c>
      <c r="AF72" s="38">
        <v>-112.69441520007103</v>
      </c>
      <c r="AG72" s="38">
        <v>-126.92881769434945</v>
      </c>
      <c r="AH72" s="38">
        <v>-131.05759003947836</v>
      </c>
      <c r="AI72" s="38">
        <v>-97.83351871978229</v>
      </c>
      <c r="AJ72" s="38">
        <v>-39.631012372185296</v>
      </c>
      <c r="AK72"/>
    </row>
    <row r="73" spans="1:37" x14ac:dyDescent="0.2">
      <c r="A73" s="87"/>
      <c r="B73" s="87"/>
    </row>
    <row r="74" spans="1:37" s="20" customFormat="1" x14ac:dyDescent="0.2">
      <c r="A74"/>
      <c r="B74" s="19"/>
      <c r="AK74"/>
    </row>
    <row r="75" spans="1:37" s="20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7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7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7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7" x14ac:dyDescent="0.2">
      <c r="A86"/>
      <c r="B86"/>
    </row>
    <row r="87" spans="1:37" s="91" customFormat="1" x14ac:dyDescent="0.2">
      <c r="A87"/>
      <c r="B87"/>
      <c r="AK87"/>
    </row>
    <row r="88" spans="1:37" x14ac:dyDescent="0.2">
      <c r="B88"/>
    </row>
    <row r="89" spans="1:37" x14ac:dyDescent="0.2">
      <c r="B89"/>
    </row>
    <row r="90" spans="1:37" x14ac:dyDescent="0.2">
      <c r="B90"/>
    </row>
  </sheetData>
  <pageMargins left="0.78740157480314965" right="0.78740157480314965" top="0.78740157480314965" bottom="0.78740157480314965" header="0.51181102362204722" footer="0.51181102362204722"/>
  <pageSetup paperSize="8" scale="37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D9C2-8CC5-4D4B-989F-ED20E55E2A23}">
  <sheetPr>
    <tabColor indexed="13"/>
    <pageSetUpPr fitToPage="1"/>
  </sheetPr>
  <dimension ref="A1:AK372"/>
  <sheetViews>
    <sheetView zoomScale="80" zoomScaleNormal="80" workbookViewId="0">
      <pane xSplit="2" ySplit="1" topLeftCell="Y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0" width="9.140625" style="9"/>
    <col min="31" max="35" width="9.140625" style="9" customWidth="1"/>
    <col min="36" max="36" width="9.140625" style="9"/>
    <col min="38" max="16384" width="9.140625" style="9"/>
  </cols>
  <sheetData>
    <row r="1" spans="1:37" s="4" customFormat="1" ht="47.25" customHeight="1" thickBot="1" x14ac:dyDescent="0.25">
      <c r="A1" s="1" t="s">
        <v>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15.601998</v>
      </c>
      <c r="D2" s="7">
        <v>0.62407992000000001</v>
      </c>
      <c r="E2" s="7">
        <v>0.62407992000000001</v>
      </c>
      <c r="F2" s="7">
        <v>0.62419932</v>
      </c>
      <c r="G2" s="7">
        <v>0.62407992000000001</v>
      </c>
      <c r="H2" s="7">
        <v>0.62407992000000001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10" t="s">
        <v>3</v>
      </c>
      <c r="B3" s="11"/>
      <c r="C3" s="12">
        <v>2010.074179743172</v>
      </c>
      <c r="D3" s="12">
        <v>2020.99573853839</v>
      </c>
      <c r="E3" s="12">
        <v>1969.5435699168952</v>
      </c>
      <c r="F3" s="12">
        <v>1870.8907102769654</v>
      </c>
      <c r="G3" s="12">
        <v>1552.8164808171261</v>
      </c>
      <c r="H3" s="12">
        <v>1891.2926477549613</v>
      </c>
      <c r="I3" s="12">
        <v>1801.9115423068333</v>
      </c>
      <c r="J3" s="12">
        <v>1959.557753361506</v>
      </c>
      <c r="K3" s="12">
        <v>1858.5915596816444</v>
      </c>
      <c r="L3" s="12">
        <v>1539.0623985231355</v>
      </c>
      <c r="M3" s="12">
        <v>1696.9404471621681</v>
      </c>
      <c r="N3" s="12">
        <v>1891.8111557841914</v>
      </c>
      <c r="O3" s="12">
        <v>1808.3357391599998</v>
      </c>
      <c r="P3" s="12">
        <v>1677.8606571250402</v>
      </c>
      <c r="Q3" s="12">
        <v>1856.9962568303336</v>
      </c>
      <c r="R3" s="12">
        <v>1906.1219177586049</v>
      </c>
      <c r="S3" s="12">
        <v>1640.1158232327768</v>
      </c>
      <c r="T3" s="12">
        <v>1443.0602338665497</v>
      </c>
      <c r="U3" s="12">
        <v>1600.1652266200822</v>
      </c>
      <c r="V3" s="12">
        <v>1297.0904788803673</v>
      </c>
      <c r="W3" s="12">
        <v>965.20673622160962</v>
      </c>
      <c r="X3" s="12">
        <v>1408.49620578549</v>
      </c>
      <c r="Y3" s="12">
        <v>1339.1959892506391</v>
      </c>
      <c r="Z3" s="12">
        <v>1478.9665654886676</v>
      </c>
      <c r="AA3" s="12">
        <v>1231.0364730680803</v>
      </c>
      <c r="AB3" s="12">
        <v>1520.7679219745698</v>
      </c>
      <c r="AC3" s="12">
        <v>1231.0629267900281</v>
      </c>
      <c r="AD3" s="12">
        <v>1268.3430290806182</v>
      </c>
      <c r="AE3" s="12">
        <v>903.49466255082825</v>
      </c>
      <c r="AF3" s="12">
        <v>270.96498050379654</v>
      </c>
      <c r="AG3" s="12">
        <v>257.4565392469857</v>
      </c>
      <c r="AH3" s="12">
        <v>1004.5762102758825</v>
      </c>
      <c r="AI3" s="12">
        <v>959.01770486273494</v>
      </c>
      <c r="AJ3" s="12">
        <v>410.43608187401526</v>
      </c>
    </row>
    <row r="4" spans="1:37" x14ac:dyDescent="0.2">
      <c r="A4" s="10" t="s">
        <v>4</v>
      </c>
      <c r="B4" s="11"/>
      <c r="C4" s="12">
        <v>18.406951748261854</v>
      </c>
      <c r="D4" s="12">
        <v>17.344426080000002</v>
      </c>
      <c r="E4" s="12">
        <v>21.0889056</v>
      </c>
      <c r="F4" s="12">
        <v>12.203372519999999</v>
      </c>
      <c r="G4" s="12">
        <v>9.5539103999999995</v>
      </c>
      <c r="H4" s="12">
        <v>5.7673477599999998</v>
      </c>
      <c r="I4" s="12">
        <v>12.839623075994862</v>
      </c>
      <c r="J4" s="12">
        <v>9.0406825251101726</v>
      </c>
      <c r="K4" s="12">
        <v>7.038492530069929</v>
      </c>
      <c r="L4" s="12">
        <v>9.3121174105704689</v>
      </c>
      <c r="M4" s="12">
        <v>6.4323252205245147</v>
      </c>
      <c r="N4" s="12">
        <v>6.4585930004522094</v>
      </c>
      <c r="O4" s="12">
        <v>10.010562</v>
      </c>
      <c r="P4" s="12">
        <v>6.6841800799999991</v>
      </c>
      <c r="Q4" s="12">
        <v>8.6745999999999999</v>
      </c>
      <c r="R4" s="12">
        <v>9.1026331999999996</v>
      </c>
      <c r="S4" s="12">
        <v>5.8162000000000003</v>
      </c>
      <c r="T4" s="12">
        <v>3.0571999999999999</v>
      </c>
      <c r="U4" s="12">
        <v>4.4363623335999991</v>
      </c>
      <c r="V4" s="12">
        <v>6.6042553515328004</v>
      </c>
      <c r="W4" s="12">
        <v>7.1848390875487995</v>
      </c>
      <c r="X4" s="12">
        <v>7.551677580592</v>
      </c>
      <c r="Y4" s="12">
        <v>9.3109921176560011</v>
      </c>
      <c r="Z4" s="12">
        <v>10.263011098368001</v>
      </c>
      <c r="AA4" s="12">
        <v>9.9309903525919996</v>
      </c>
      <c r="AB4" s="12">
        <v>11.4325550038792</v>
      </c>
      <c r="AC4" s="12">
        <v>9.2000161496559993</v>
      </c>
      <c r="AD4" s="12">
        <v>9.6238495728944002</v>
      </c>
      <c r="AE4" s="12">
        <v>15.186580890895996</v>
      </c>
      <c r="AF4" s="12">
        <v>8.1980002577136002</v>
      </c>
      <c r="AG4" s="12">
        <v>7.5800968179328008</v>
      </c>
      <c r="AH4" s="12">
        <v>35.287254949547993</v>
      </c>
      <c r="AI4" s="12">
        <v>37.816298274047988</v>
      </c>
      <c r="AJ4" s="12">
        <v>33.953304234714679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77.433088145594354</v>
      </c>
      <c r="D6" s="15">
        <v>40.156153284034922</v>
      </c>
      <c r="E6" s="15">
        <v>-73.091150162167949</v>
      </c>
      <c r="F6" s="15">
        <v>-3.2205555624523723</v>
      </c>
      <c r="G6" s="15">
        <v>188.84259524121615</v>
      </c>
      <c r="H6" s="15">
        <v>-109.33341460920923</v>
      </c>
      <c r="I6" s="15">
        <v>127.99656043051648</v>
      </c>
      <c r="J6" s="15">
        <v>-150.83910814911169</v>
      </c>
      <c r="K6" s="15">
        <v>14.902028274707693</v>
      </c>
      <c r="L6" s="15">
        <v>57.816254212038913</v>
      </c>
      <c r="M6" s="15">
        <v>122.36806388830101</v>
      </c>
      <c r="N6" s="15">
        <v>-7.8787855352929093</v>
      </c>
      <c r="O6" s="15">
        <v>-50.889235199999995</v>
      </c>
      <c r="P6" s="15">
        <v>73.783970280000005</v>
      </c>
      <c r="Q6" s="15">
        <v>-49.600752499999928</v>
      </c>
      <c r="R6" s="15">
        <v>-15.504863296800263</v>
      </c>
      <c r="S6" s="15">
        <v>-3.6186122155999039</v>
      </c>
      <c r="T6" s="15">
        <v>159.39166936089998</v>
      </c>
      <c r="U6" s="15">
        <v>-185.99624553800001</v>
      </c>
      <c r="V6" s="15">
        <v>-147.2634350632826</v>
      </c>
      <c r="W6" s="15">
        <v>274.8909911880034</v>
      </c>
      <c r="X6" s="15">
        <v>-177.22534706007568</v>
      </c>
      <c r="Y6" s="15">
        <v>155.26435651398248</v>
      </c>
      <c r="Z6" s="15">
        <v>-162.65533775963095</v>
      </c>
      <c r="AA6" s="15">
        <v>27.5947931908496</v>
      </c>
      <c r="AB6" s="15">
        <v>-43.703338123869152</v>
      </c>
      <c r="AC6" s="15">
        <v>228.02070276163744</v>
      </c>
      <c r="AD6" s="15">
        <v>-112.28393610265218</v>
      </c>
      <c r="AE6" s="15">
        <v>-100.97274298371129</v>
      </c>
      <c r="AF6" s="15">
        <v>124.36366286038916</v>
      </c>
      <c r="AG6" s="15">
        <v>181.60120766893212</v>
      </c>
      <c r="AH6" s="15">
        <v>-58.618145172167196</v>
      </c>
      <c r="AI6" s="15">
        <v>-194.36242063212728</v>
      </c>
      <c r="AJ6" s="15">
        <v>60.189623241317236</v>
      </c>
    </row>
    <row r="7" spans="1:37" s="20" customFormat="1" x14ac:dyDescent="0.2">
      <c r="A7" s="16" t="s">
        <v>7</v>
      </c>
      <c r="B7" s="17"/>
      <c r="C7" s="18">
        <v>2084.7023141405043</v>
      </c>
      <c r="D7" s="18">
        <v>2044.4315456624249</v>
      </c>
      <c r="E7" s="18">
        <v>1875.9875940747272</v>
      </c>
      <c r="F7" s="18">
        <v>1856.090981514513</v>
      </c>
      <c r="G7" s="18">
        <v>1732.7292455783422</v>
      </c>
      <c r="H7" s="18">
        <v>1776.8159653057521</v>
      </c>
      <c r="I7" s="18">
        <v>1917.0684796613548</v>
      </c>
      <c r="J7" s="18">
        <v>1799.677962687284</v>
      </c>
      <c r="K7" s="18">
        <v>1866.455095426282</v>
      </c>
      <c r="L7" s="18">
        <v>1587.566535324604</v>
      </c>
      <c r="M7" s="18">
        <v>1812.8761858299447</v>
      </c>
      <c r="N7" s="18">
        <v>1877.4737772484461</v>
      </c>
      <c r="O7" s="18">
        <v>1747.4359419599998</v>
      </c>
      <c r="P7" s="18">
        <v>1744.9604473250401</v>
      </c>
      <c r="Q7" s="18">
        <v>1798.7209043303335</v>
      </c>
      <c r="R7" s="18">
        <v>1881.5144212618047</v>
      </c>
      <c r="S7" s="18">
        <v>1630.6810110171771</v>
      </c>
      <c r="T7" s="18">
        <v>1599.3947032274496</v>
      </c>
      <c r="U7" s="18">
        <v>1409.7326187484821</v>
      </c>
      <c r="V7" s="18">
        <v>1143.2227884655517</v>
      </c>
      <c r="W7" s="18">
        <v>1232.9128883220642</v>
      </c>
      <c r="X7" s="18">
        <v>1223.7191811448224</v>
      </c>
      <c r="Y7" s="18">
        <v>1485.1493536469654</v>
      </c>
      <c r="Z7" s="18">
        <v>1306.0482166306685</v>
      </c>
      <c r="AA7" s="18">
        <v>1248.700275906338</v>
      </c>
      <c r="AB7" s="18">
        <v>1465.6320288468216</v>
      </c>
      <c r="AC7" s="18">
        <v>1449.8836134020096</v>
      </c>
      <c r="AD7" s="18">
        <v>1146.4352434050716</v>
      </c>
      <c r="AE7" s="18">
        <v>787.33533867622089</v>
      </c>
      <c r="AF7" s="18">
        <v>387.13064310647212</v>
      </c>
      <c r="AG7" s="18">
        <v>431.47765009798502</v>
      </c>
      <c r="AH7" s="18">
        <v>910.67081015416738</v>
      </c>
      <c r="AI7" s="18">
        <v>726.83898595655967</v>
      </c>
      <c r="AJ7" s="18">
        <v>436.67240088061783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2084.7023141405043</v>
      </c>
      <c r="D8" s="23">
        <f t="shared" si="0"/>
        <v>2044.4315456624249</v>
      </c>
      <c r="E8" s="23">
        <f t="shared" si="0"/>
        <v>1875.9875940747272</v>
      </c>
      <c r="F8" s="23">
        <f t="shared" si="0"/>
        <v>1856.090981514513</v>
      </c>
      <c r="G8" s="23">
        <f t="shared" si="0"/>
        <v>1732.7292455783422</v>
      </c>
      <c r="H8" s="23">
        <f t="shared" si="0"/>
        <v>1776.8159653057521</v>
      </c>
      <c r="I8" s="23">
        <f t="shared" si="0"/>
        <v>1917.0684796613548</v>
      </c>
      <c r="J8" s="23">
        <f t="shared" si="0"/>
        <v>1799.677962687284</v>
      </c>
      <c r="K8" s="23">
        <f t="shared" si="0"/>
        <v>1866.455095426282</v>
      </c>
      <c r="L8" s="23">
        <f t="shared" si="0"/>
        <v>1587.566535324604</v>
      </c>
      <c r="M8" s="23">
        <f t="shared" si="0"/>
        <v>1812.8761858299447</v>
      </c>
      <c r="N8" s="23">
        <f t="shared" si="0"/>
        <v>1877.4737772484461</v>
      </c>
      <c r="O8" s="23">
        <f t="shared" si="0"/>
        <v>1747.4359419599998</v>
      </c>
      <c r="P8" s="23">
        <f t="shared" si="0"/>
        <v>1744.9604473250401</v>
      </c>
      <c r="Q8" s="23">
        <f t="shared" si="0"/>
        <v>1798.7209043303335</v>
      </c>
      <c r="R8" s="23">
        <f t="shared" si="0"/>
        <v>1881.5144212618047</v>
      </c>
      <c r="S8" s="23">
        <f t="shared" si="0"/>
        <v>1630.6810110171771</v>
      </c>
      <c r="T8" s="23">
        <f t="shared" si="0"/>
        <v>1599.3947032274496</v>
      </c>
      <c r="U8" s="23">
        <f t="shared" si="0"/>
        <v>1409.7326187484821</v>
      </c>
      <c r="V8" s="23">
        <f t="shared" si="0"/>
        <v>1143.2227884655517</v>
      </c>
      <c r="W8" s="23">
        <f t="shared" si="0"/>
        <v>1232.9128883220642</v>
      </c>
      <c r="X8" s="23">
        <f t="shared" si="0"/>
        <v>1223.7191811448224</v>
      </c>
      <c r="Y8" s="23">
        <f t="shared" si="0"/>
        <v>1485.1493536469654</v>
      </c>
      <c r="Z8" s="23">
        <f t="shared" si="0"/>
        <v>1306.0482166306685</v>
      </c>
      <c r="AA8" s="23">
        <f t="shared" si="0"/>
        <v>1248.700275906338</v>
      </c>
      <c r="AB8" s="23">
        <f t="shared" si="0"/>
        <v>1465.6320288468216</v>
      </c>
      <c r="AC8" s="23">
        <f t="shared" si="0"/>
        <v>1449.8836134020096</v>
      </c>
      <c r="AD8" s="23">
        <f t="shared" si="0"/>
        <v>1146.4352434050716</v>
      </c>
      <c r="AE8" s="23">
        <f t="shared" si="0"/>
        <v>787.33533867622089</v>
      </c>
      <c r="AF8" s="23">
        <f t="shared" si="0"/>
        <v>387.13064310647212</v>
      </c>
      <c r="AG8" s="23">
        <f t="shared" ref="AG8:AH8" si="1">AG7-AG27</f>
        <v>431.47765009798502</v>
      </c>
      <c r="AH8" s="23">
        <f t="shared" si="1"/>
        <v>910.67081015416738</v>
      </c>
      <c r="AI8" s="23">
        <f t="shared" ref="AI8:AJ8" si="2">AI7-AI27</f>
        <v>726.83898595655967</v>
      </c>
      <c r="AJ8" s="23">
        <f t="shared" si="2"/>
        <v>436.67240088061783</v>
      </c>
      <c r="AK8"/>
    </row>
    <row r="9" spans="1:37" s="20" customFormat="1" x14ac:dyDescent="0.2">
      <c r="A9" s="16" t="s">
        <v>9</v>
      </c>
      <c r="B9" s="17"/>
      <c r="C9" s="18">
        <v>1245.1336470000001</v>
      </c>
      <c r="D9" s="18">
        <v>1225.2246044399999</v>
      </c>
      <c r="E9" s="18">
        <v>1396.0134331199999</v>
      </c>
      <c r="F9" s="18">
        <v>1360.7055158399999</v>
      </c>
      <c r="G9" s="18">
        <v>1402.1033305001797</v>
      </c>
      <c r="H9" s="18">
        <v>1498.7249906399998</v>
      </c>
      <c r="I9" s="18">
        <v>1489.8352508321657</v>
      </c>
      <c r="J9" s="18">
        <v>1442.6931890741048</v>
      </c>
      <c r="K9" s="18">
        <v>1465.9141338107579</v>
      </c>
      <c r="L9" s="18">
        <v>1268.1456060258572</v>
      </c>
      <c r="M9" s="18">
        <v>1430.4901296657208</v>
      </c>
      <c r="N9" s="18">
        <v>1517.1691168730013</v>
      </c>
      <c r="O9" s="18">
        <v>1468.3882895431518</v>
      </c>
      <c r="P9" s="18">
        <v>1326.7165626000001</v>
      </c>
      <c r="Q9" s="18">
        <v>1364.5480561880427</v>
      </c>
      <c r="R9" s="18">
        <v>1422.4835931569385</v>
      </c>
      <c r="S9" s="18">
        <v>1216.9917359319766</v>
      </c>
      <c r="T9" s="18">
        <v>1171.5276583548293</v>
      </c>
      <c r="U9" s="18">
        <v>991.34685201108232</v>
      </c>
      <c r="V9" s="18">
        <v>774.91473201490408</v>
      </c>
      <c r="W9" s="18">
        <v>867.50168864048908</v>
      </c>
      <c r="X9" s="18">
        <v>913.07098685517508</v>
      </c>
      <c r="Y9" s="18">
        <v>1160.1104733552247</v>
      </c>
      <c r="Z9" s="18">
        <v>970.36929297879044</v>
      </c>
      <c r="AA9" s="18">
        <v>940.37839862555882</v>
      </c>
      <c r="AB9" s="18">
        <v>1125.5727858645982</v>
      </c>
      <c r="AC9" s="18">
        <v>1102.5858225261056</v>
      </c>
      <c r="AD9" s="18">
        <v>867.41321182454669</v>
      </c>
      <c r="AE9" s="18">
        <v>489.13419536754503</v>
      </c>
      <c r="AF9" s="18">
        <v>147.86636165032934</v>
      </c>
      <c r="AG9" s="18">
        <v>194.69705027155237</v>
      </c>
      <c r="AH9" s="18">
        <v>672.76181752483296</v>
      </c>
      <c r="AI9" s="18">
        <v>564.16446931607618</v>
      </c>
      <c r="AJ9" s="18">
        <v>314.62604898193189</v>
      </c>
      <c r="AK9"/>
    </row>
    <row r="10" spans="1:37" x14ac:dyDescent="0.2">
      <c r="A10" s="24" t="s">
        <v>10</v>
      </c>
      <c r="B10" s="25"/>
      <c r="C10" s="26">
        <v>1241.3317122000001</v>
      </c>
      <c r="D10" s="26">
        <v>1221.4017507599999</v>
      </c>
      <c r="E10" s="26">
        <v>1392.1729559999999</v>
      </c>
      <c r="F10" s="26">
        <v>1356.8850979199999</v>
      </c>
      <c r="G10" s="26">
        <v>1398.3211007999998</v>
      </c>
      <c r="H10" s="26">
        <v>1494.8118705599998</v>
      </c>
      <c r="I10" s="26">
        <v>1485.08449584</v>
      </c>
      <c r="J10" s="26">
        <v>1437.9222599999998</v>
      </c>
      <c r="K10" s="26">
        <v>1461.1338587999999</v>
      </c>
      <c r="L10" s="26">
        <v>1264.73213016</v>
      </c>
      <c r="M10" s="26">
        <v>1426.5906985199997</v>
      </c>
      <c r="N10" s="26">
        <v>1513.7078279999998</v>
      </c>
      <c r="O10" s="26">
        <v>1465.1600745599999</v>
      </c>
      <c r="P10" s="26">
        <v>1323.0900025200001</v>
      </c>
      <c r="Q10" s="26">
        <v>1361.5075475303336</v>
      </c>
      <c r="R10" s="26">
        <v>1416.5364956530045</v>
      </c>
      <c r="S10" s="26">
        <v>1216.9917359319766</v>
      </c>
      <c r="T10" s="26">
        <v>1171.5276583548293</v>
      </c>
      <c r="U10" s="26">
        <v>991.34685201108232</v>
      </c>
      <c r="V10" s="26">
        <v>774.91473201490408</v>
      </c>
      <c r="W10" s="26">
        <v>867.50168864048908</v>
      </c>
      <c r="X10" s="26">
        <v>913.07098685517508</v>
      </c>
      <c r="Y10" s="26">
        <v>1160.1104733552247</v>
      </c>
      <c r="Z10" s="26">
        <v>970.36929297879044</v>
      </c>
      <c r="AA10" s="26">
        <v>940.37839862555882</v>
      </c>
      <c r="AB10" s="26">
        <v>1125.5727858645982</v>
      </c>
      <c r="AC10" s="26">
        <v>1102.5858225261056</v>
      </c>
      <c r="AD10" s="26">
        <v>867.41321182454669</v>
      </c>
      <c r="AE10" s="26">
        <v>489.13419536754503</v>
      </c>
      <c r="AF10" s="26">
        <v>147.86636165032934</v>
      </c>
      <c r="AG10" s="26">
        <v>194.69705027155237</v>
      </c>
      <c r="AH10" s="26">
        <v>672.76181752483296</v>
      </c>
      <c r="AI10" s="26">
        <v>564.16446931607618</v>
      </c>
      <c r="AJ10" s="26">
        <v>314.62604898193189</v>
      </c>
    </row>
    <row r="11" spans="1:37" x14ac:dyDescent="0.2">
      <c r="A11" s="10" t="s">
        <v>11</v>
      </c>
      <c r="B11" s="11"/>
      <c r="C11" s="12">
        <v>3.8019347999999997</v>
      </c>
      <c r="D11" s="12">
        <v>3.8228536799999997</v>
      </c>
      <c r="E11" s="12">
        <v>3.8404771199999992</v>
      </c>
      <c r="F11" s="12">
        <v>3.8204179199999997</v>
      </c>
      <c r="G11" s="12">
        <v>3.7822297001798288</v>
      </c>
      <c r="H11" s="12">
        <v>3.9131200799999997</v>
      </c>
      <c r="I11" s="12">
        <v>4.7507549921655539</v>
      </c>
      <c r="J11" s="12">
        <v>4.7709290741050427</v>
      </c>
      <c r="K11" s="12">
        <v>4.7802750107581309</v>
      </c>
      <c r="L11" s="12">
        <v>3.4134758658572655</v>
      </c>
      <c r="M11" s="12">
        <v>3.899431145721115</v>
      </c>
      <c r="N11" s="12">
        <v>3.4612888730013944</v>
      </c>
      <c r="O11" s="12">
        <v>3.2282149831518536</v>
      </c>
      <c r="P11" s="12">
        <v>3.62656008</v>
      </c>
      <c r="Q11" s="12">
        <v>3.0405086577090334</v>
      </c>
      <c r="R11" s="12">
        <v>5.9470975039338763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8.4929600249999986</v>
      </c>
      <c r="J21" s="34">
        <v>10.037134575</v>
      </c>
      <c r="K21" s="34">
        <v>10.80922185</v>
      </c>
      <c r="L21" s="34">
        <v>12.353396399999998</v>
      </c>
      <c r="M21" s="34">
        <v>15.4417455</v>
      </c>
      <c r="N21" s="34">
        <v>20.846356425</v>
      </c>
      <c r="O21" s="34">
        <v>11.581309124999997</v>
      </c>
      <c r="P21" s="34">
        <v>13.897570949999999</v>
      </c>
      <c r="Q21" s="34">
        <v>11.581309124999997</v>
      </c>
      <c r="R21" s="34">
        <v>17.092719996</v>
      </c>
      <c r="S21" s="34">
        <v>12.367631616000001</v>
      </c>
      <c r="T21" s="34">
        <v>15.442342619999998</v>
      </c>
      <c r="U21" s="34">
        <v>12.132270202432</v>
      </c>
      <c r="V21" s="34">
        <v>18.991539440807998</v>
      </c>
      <c r="W21" s="34">
        <v>23.6024458208</v>
      </c>
      <c r="X21" s="34">
        <v>19.058975000296002</v>
      </c>
      <c r="Y21" s="34">
        <v>17.197479693013754</v>
      </c>
      <c r="Z21" s="34">
        <v>23.921544282453681</v>
      </c>
      <c r="AA21" s="34">
        <v>17.236365325401415</v>
      </c>
      <c r="AB21" s="34">
        <v>15.165173583806995</v>
      </c>
      <c r="AC21" s="34">
        <v>11.746825572818961</v>
      </c>
      <c r="AD21" s="34">
        <v>15.111763012895816</v>
      </c>
      <c r="AE21" s="34">
        <v>22.240061570656767</v>
      </c>
      <c r="AF21" s="34">
        <v>17.334133906438232</v>
      </c>
      <c r="AG21" s="34">
        <v>23.598411100970438</v>
      </c>
      <c r="AH21" s="34">
        <v>23.955447667406776</v>
      </c>
      <c r="AI21" s="34">
        <v>22.678348478054495</v>
      </c>
      <c r="AJ21" s="34">
        <v>18.942220100951037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8.4929600249999986</v>
      </c>
      <c r="J24" s="15">
        <v>10.037134575</v>
      </c>
      <c r="K24" s="15">
        <v>10.80922185</v>
      </c>
      <c r="L24" s="15">
        <v>12.353396399999998</v>
      </c>
      <c r="M24" s="15">
        <v>15.4417455</v>
      </c>
      <c r="N24" s="15">
        <v>20.846356425</v>
      </c>
      <c r="O24" s="15">
        <v>11.581309124999997</v>
      </c>
      <c r="P24" s="15">
        <v>13.897570949999999</v>
      </c>
      <c r="Q24" s="15">
        <v>11.581309124999997</v>
      </c>
      <c r="R24" s="15">
        <v>17.092719996</v>
      </c>
      <c r="S24" s="15">
        <v>12.367631616000001</v>
      </c>
      <c r="T24" s="15">
        <v>15.442342619999998</v>
      </c>
      <c r="U24" s="15">
        <v>12.132270202432</v>
      </c>
      <c r="V24" s="15">
        <v>18.991539440807998</v>
      </c>
      <c r="W24" s="15">
        <v>23.6024458208</v>
      </c>
      <c r="X24" s="15">
        <v>19.058975000296002</v>
      </c>
      <c r="Y24" s="15">
        <v>17.197479693013754</v>
      </c>
      <c r="Z24" s="15">
        <v>23.921544282453681</v>
      </c>
      <c r="AA24" s="15">
        <v>17.236365325401415</v>
      </c>
      <c r="AB24" s="15">
        <v>15.165173583806995</v>
      </c>
      <c r="AC24" s="15">
        <v>11.746825572818961</v>
      </c>
      <c r="AD24" s="15">
        <v>15.111763012895816</v>
      </c>
      <c r="AE24" s="15">
        <v>22.240061570656767</v>
      </c>
      <c r="AF24" s="15">
        <v>17.334133906438232</v>
      </c>
      <c r="AG24" s="15">
        <v>23.598411100970438</v>
      </c>
      <c r="AH24" s="15">
        <v>23.955447667406776</v>
      </c>
      <c r="AI24" s="15">
        <v>22.678348478054495</v>
      </c>
      <c r="AJ24" s="15">
        <v>18.942220100951037</v>
      </c>
    </row>
    <row r="25" spans="1:37" ht="13.5" thickBot="1" x14ac:dyDescent="0.25">
      <c r="A25" s="30" t="s">
        <v>23</v>
      </c>
      <c r="B25" s="31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7" s="20" customFormat="1" ht="13.5" thickBot="1" x14ac:dyDescent="0.25">
      <c r="A26" s="36" t="s">
        <v>24</v>
      </c>
      <c r="B26" s="37"/>
      <c r="C26" s="38">
        <v>839.5686671405042</v>
      </c>
      <c r="D26" s="38">
        <v>819.20694122242503</v>
      </c>
      <c r="E26" s="38">
        <v>479.97416095472727</v>
      </c>
      <c r="F26" s="38">
        <v>495.38546567451317</v>
      </c>
      <c r="G26" s="38">
        <v>330.62591507816251</v>
      </c>
      <c r="H26" s="38">
        <v>278.09097466575236</v>
      </c>
      <c r="I26" s="38">
        <v>435.7261888541891</v>
      </c>
      <c r="J26" s="38">
        <v>367.02190818817917</v>
      </c>
      <c r="K26" s="38">
        <v>411.35018346552408</v>
      </c>
      <c r="L26" s="38">
        <v>331.77432569874685</v>
      </c>
      <c r="M26" s="38">
        <v>397.8278016642239</v>
      </c>
      <c r="N26" s="38">
        <v>381.15101680044489</v>
      </c>
      <c r="O26" s="38">
        <v>290.62896154184801</v>
      </c>
      <c r="P26" s="38">
        <v>432.14145567504005</v>
      </c>
      <c r="Q26" s="38">
        <v>445.75415726729085</v>
      </c>
      <c r="R26" s="38">
        <v>476.12354810086629</v>
      </c>
      <c r="S26" s="38">
        <v>426.05690670120049</v>
      </c>
      <c r="T26" s="38">
        <v>443.3093874926202</v>
      </c>
      <c r="U26" s="38">
        <v>430.51803693983175</v>
      </c>
      <c r="V26" s="38">
        <v>387.29959589145562</v>
      </c>
      <c r="W26" s="38">
        <v>389.01364550237508</v>
      </c>
      <c r="X26" s="38">
        <v>329.70716928994335</v>
      </c>
      <c r="Y26" s="38">
        <v>342.23635998475447</v>
      </c>
      <c r="Z26" s="38">
        <v>359.60046793433179</v>
      </c>
      <c r="AA26" s="38">
        <v>325.55824260618061</v>
      </c>
      <c r="AB26" s="38">
        <v>355.22441656603041</v>
      </c>
      <c r="AC26" s="38">
        <v>359.04461644872293</v>
      </c>
      <c r="AD26" s="38">
        <v>294.1337945934207</v>
      </c>
      <c r="AE26" s="38">
        <v>320.44120487933264</v>
      </c>
      <c r="AF26" s="38">
        <v>256.59841536258102</v>
      </c>
      <c r="AG26" s="38">
        <v>260.3790109274031</v>
      </c>
      <c r="AH26" s="38">
        <v>261.86444029674118</v>
      </c>
      <c r="AI26" s="38">
        <v>185.35286511853798</v>
      </c>
      <c r="AJ26" s="38">
        <v>140.98857199963697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842.60810760766424</v>
      </c>
      <c r="D29" s="18">
        <v>916.43387571212429</v>
      </c>
      <c r="E29" s="18">
        <v>585.74159947439273</v>
      </c>
      <c r="F29" s="18">
        <v>610.06178467801874</v>
      </c>
      <c r="G29" s="18">
        <v>389.92309477487714</v>
      </c>
      <c r="H29" s="18">
        <v>317.42990249343597</v>
      </c>
      <c r="I29" s="18">
        <v>487.47427023211998</v>
      </c>
      <c r="J29" s="18">
        <v>367.59052161811906</v>
      </c>
      <c r="K29" s="18">
        <v>398.04439602769236</v>
      </c>
      <c r="L29" s="18">
        <v>326.66461221140941</v>
      </c>
      <c r="M29" s="18">
        <v>398.41819605199549</v>
      </c>
      <c r="N29" s="18">
        <v>393.11744987200251</v>
      </c>
      <c r="O29" s="18">
        <v>374.11270439999998</v>
      </c>
      <c r="P29" s="18">
        <v>440.98838099840003</v>
      </c>
      <c r="Q29" s="18">
        <v>451.63615520000002</v>
      </c>
      <c r="R29" s="18">
        <v>484.34478870880002</v>
      </c>
      <c r="S29" s="18">
        <v>428.21016268520003</v>
      </c>
      <c r="T29" s="18">
        <v>420.61548379772006</v>
      </c>
      <c r="U29" s="18">
        <v>421.48781046239998</v>
      </c>
      <c r="V29" s="18">
        <v>379.46387562786782</v>
      </c>
      <c r="W29" s="18">
        <v>378.41895759406657</v>
      </c>
      <c r="X29" s="18">
        <v>328.28970865255826</v>
      </c>
      <c r="Y29" s="18">
        <v>338.75222291772309</v>
      </c>
      <c r="Z29" s="18">
        <v>350.75042366196965</v>
      </c>
      <c r="AA29" s="18">
        <v>343.53756547899172</v>
      </c>
      <c r="AB29" s="18">
        <v>353.33238467183156</v>
      </c>
      <c r="AC29" s="18">
        <v>364.16146235117685</v>
      </c>
      <c r="AD29" s="18">
        <v>298.55196054564743</v>
      </c>
      <c r="AE29" s="18">
        <v>322.73712727150354</v>
      </c>
      <c r="AF29" s="18">
        <v>265.65654062869902</v>
      </c>
      <c r="AG29" s="18">
        <v>271.61503087194325</v>
      </c>
      <c r="AH29" s="18">
        <v>275.21666357380616</v>
      </c>
      <c r="AI29" s="18">
        <v>195.14409672838406</v>
      </c>
      <c r="AJ29" s="18">
        <v>149.23656370604704</v>
      </c>
      <c r="AK29"/>
    </row>
    <row r="30" spans="1:37" s="20" customFormat="1" x14ac:dyDescent="0.2">
      <c r="A30" s="42" t="s">
        <v>28</v>
      </c>
      <c r="B30" s="43"/>
      <c r="C30" s="44">
        <v>216.16737107311755</v>
      </c>
      <c r="D30" s="44">
        <v>216.97276371212419</v>
      </c>
      <c r="E30" s="44">
        <v>109.31331307439278</v>
      </c>
      <c r="F30" s="44">
        <v>133.97511139801873</v>
      </c>
      <c r="G30" s="44">
        <v>51.502525974877138</v>
      </c>
      <c r="H30" s="44">
        <v>71.361330493435972</v>
      </c>
      <c r="I30" s="44">
        <v>119.48850463211993</v>
      </c>
      <c r="J30" s="44">
        <v>89.836760818119018</v>
      </c>
      <c r="K30" s="44">
        <v>77.851219227692312</v>
      </c>
      <c r="L30" s="44">
        <v>63.954348211409396</v>
      </c>
      <c r="M30" s="44">
        <v>112.63803845199546</v>
      </c>
      <c r="N30" s="44">
        <v>129.22271703120248</v>
      </c>
      <c r="O30" s="44">
        <v>122.142618</v>
      </c>
      <c r="P30" s="44">
        <v>175.40484891839998</v>
      </c>
      <c r="Q30" s="44">
        <v>194.12420400000002</v>
      </c>
      <c r="R30" s="44">
        <v>211.69285670000005</v>
      </c>
      <c r="S30" s="44">
        <v>182.62409360000004</v>
      </c>
      <c r="T30" s="44">
        <v>185.76954267900004</v>
      </c>
      <c r="U30" s="44">
        <v>164.96235490000004</v>
      </c>
      <c r="V30" s="44">
        <v>112.44486935400001</v>
      </c>
      <c r="W30" s="44">
        <v>124.12020085100001</v>
      </c>
      <c r="X30" s="44">
        <v>109.18219840499999</v>
      </c>
      <c r="Y30" s="44">
        <v>97.015485861000016</v>
      </c>
      <c r="Z30" s="44">
        <v>82.219260042000002</v>
      </c>
      <c r="AA30" s="44">
        <v>106.99296694975001</v>
      </c>
      <c r="AB30" s="44">
        <v>105.87353632300001</v>
      </c>
      <c r="AC30" s="44">
        <v>106.48111522750999</v>
      </c>
      <c r="AD30" s="44">
        <v>102.26776035150002</v>
      </c>
      <c r="AE30" s="44">
        <v>105.42502802800003</v>
      </c>
      <c r="AF30" s="44">
        <v>79.151175402500002</v>
      </c>
      <c r="AG30" s="44">
        <v>76.09297317170001</v>
      </c>
      <c r="AH30" s="44">
        <v>89.376412526600021</v>
      </c>
      <c r="AI30" s="44">
        <v>70.828371967119992</v>
      </c>
      <c r="AJ30" s="44">
        <v>52.337342586591006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5.6255801974799285E-4</v>
      </c>
      <c r="W31" s="47">
        <v>1.0321019012754535</v>
      </c>
      <c r="X31" s="47">
        <v>6.1998704612753024E-2</v>
      </c>
      <c r="Y31" s="47">
        <v>1.6573711948169499E-2</v>
      </c>
      <c r="Z31" s="47">
        <v>3.2565662395572475E-3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69.822429623130461</v>
      </c>
      <c r="D32" s="51">
        <v>55.54823620829211</v>
      </c>
      <c r="E32" s="51">
        <v>27.985824725096826</v>
      </c>
      <c r="F32" s="51">
        <v>34.299609806525858</v>
      </c>
      <c r="G32" s="51">
        <v>13.185408293789054</v>
      </c>
      <c r="H32" s="51">
        <v>18.269555932129542</v>
      </c>
      <c r="I32" s="51">
        <v>30.590824239520508</v>
      </c>
      <c r="J32" s="51">
        <v>22.999539318832323</v>
      </c>
      <c r="K32" s="51">
        <v>19.931063423707208</v>
      </c>
      <c r="L32" s="51">
        <v>16.373258929900519</v>
      </c>
      <c r="M32" s="51">
        <v>28.837003589407232</v>
      </c>
      <c r="N32" s="51">
        <v>19.088217648901313</v>
      </c>
      <c r="O32" s="51">
        <v>15.311822908847128</v>
      </c>
      <c r="P32" s="51">
        <v>24.938696213297515</v>
      </c>
      <c r="Q32" s="51">
        <v>23.973818702782935</v>
      </c>
      <c r="R32" s="51">
        <v>44.283869270000004</v>
      </c>
      <c r="S32" s="51">
        <v>24.741088576000006</v>
      </c>
      <c r="T32" s="51">
        <v>15.981243844000002</v>
      </c>
      <c r="U32" s="51">
        <v>16.347537253999999</v>
      </c>
      <c r="V32" s="51">
        <v>15.841867506</v>
      </c>
      <c r="W32" s="51">
        <v>17.387135000000001</v>
      </c>
      <c r="X32" s="51">
        <v>17.615255541</v>
      </c>
      <c r="Y32" s="51">
        <v>18.228280043000002</v>
      </c>
      <c r="Z32" s="51">
        <v>20.726781422000002</v>
      </c>
      <c r="AA32" s="51">
        <v>21.086891262000002</v>
      </c>
      <c r="AB32" s="51">
        <v>22.049945720000004</v>
      </c>
      <c r="AC32" s="51">
        <v>20.685610814</v>
      </c>
      <c r="AD32" s="51">
        <v>21.577560866000002</v>
      </c>
      <c r="AE32" s="51">
        <v>18.505815952000003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7" x14ac:dyDescent="0.2">
      <c r="A33" s="49" t="s">
        <v>33</v>
      </c>
      <c r="B33" s="50" t="s">
        <v>34</v>
      </c>
      <c r="C33" s="51">
        <v>3.3890927835876083</v>
      </c>
      <c r="D33" s="51">
        <v>19.362222292599142</v>
      </c>
      <c r="E33" s="51">
        <v>9.7549048602942552</v>
      </c>
      <c r="F33" s="51">
        <v>11.95567519251366</v>
      </c>
      <c r="G33" s="51">
        <v>4.5959840281105748</v>
      </c>
      <c r="H33" s="51">
        <v>6.3681446485272932</v>
      </c>
      <c r="I33" s="51">
        <v>10.662918923625661</v>
      </c>
      <c r="J33" s="51">
        <v>8.0168556792470955</v>
      </c>
      <c r="K33" s="51">
        <v>6.9472895429234773</v>
      </c>
      <c r="L33" s="51">
        <v>5.707160131354331</v>
      </c>
      <c r="M33" s="51">
        <v>10.051596807807071</v>
      </c>
      <c r="N33" s="51">
        <v>8.2956129463971706</v>
      </c>
      <c r="O33" s="51">
        <v>6.7698201099959334</v>
      </c>
      <c r="P33" s="51">
        <v>11.295698927512138</v>
      </c>
      <c r="Q33" s="51">
        <v>11.261438435621525</v>
      </c>
      <c r="R33" s="51">
        <v>9.1129750954475064</v>
      </c>
      <c r="S33" s="51">
        <v>0</v>
      </c>
      <c r="T33" s="51">
        <v>0</v>
      </c>
      <c r="U33" s="51">
        <v>0</v>
      </c>
      <c r="V33" s="51">
        <v>0.25202599284710081</v>
      </c>
      <c r="W33" s="51">
        <v>0.1641362686599194</v>
      </c>
      <c r="X33" s="51">
        <v>7.4254262501320473E-2</v>
      </c>
      <c r="Y33" s="51">
        <v>6.0940263932500169E-2</v>
      </c>
      <c r="Z33" s="51">
        <v>1.363342137577356E-2</v>
      </c>
      <c r="AA33" s="51">
        <v>0</v>
      </c>
      <c r="AB33" s="51">
        <v>3.5030159570040038E-3</v>
      </c>
      <c r="AC33" s="51">
        <v>0</v>
      </c>
      <c r="AD33" s="51">
        <v>3.1012136294537359E-3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0.30575028373303414</v>
      </c>
      <c r="W34" s="51">
        <v>0.27935775526886941</v>
      </c>
      <c r="X34" s="51">
        <v>0.14778760983272524</v>
      </c>
      <c r="Y34" s="51">
        <v>0.14355384348952968</v>
      </c>
      <c r="Z34" s="51">
        <v>3.1544535693338427E-2</v>
      </c>
      <c r="AA34" s="51">
        <v>0</v>
      </c>
      <c r="AB34" s="51">
        <v>5.1745058045084532E-3</v>
      </c>
      <c r="AC34" s="51">
        <v>0</v>
      </c>
      <c r="AD34" s="51">
        <v>1.7228964608076311E-2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8.7513304080116969E-2</v>
      </c>
      <c r="P35" s="51">
        <v>0.34693918412351926</v>
      </c>
      <c r="Q35" s="51">
        <v>0.63894686159554737</v>
      </c>
      <c r="R35" s="51">
        <v>0</v>
      </c>
      <c r="S35" s="51">
        <v>0</v>
      </c>
      <c r="T35" s="51">
        <v>0</v>
      </c>
      <c r="U35" s="51">
        <v>0</v>
      </c>
      <c r="V35" s="51">
        <v>0.29646807640719219</v>
      </c>
      <c r="W35" s="51">
        <v>0.27500977464211662</v>
      </c>
      <c r="X35" s="51">
        <v>0.23718109090227613</v>
      </c>
      <c r="Y35" s="51">
        <v>0.15222316973934141</v>
      </c>
      <c r="Z35" s="51">
        <v>2.3403120094445305E-2</v>
      </c>
      <c r="AA35" s="51">
        <v>0</v>
      </c>
      <c r="AB35" s="51">
        <v>7.6283951551000886E-3</v>
      </c>
      <c r="AC35" s="51">
        <v>0</v>
      </c>
      <c r="AD35" s="51">
        <v>1.0854247703088077E-2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18.178138756739781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0.4258564209492306</v>
      </c>
      <c r="W36" s="51">
        <v>0.33207702036824754</v>
      </c>
      <c r="X36" s="51">
        <v>0.54393049570142049</v>
      </c>
      <c r="Y36" s="51">
        <v>0.15553791212897536</v>
      </c>
      <c r="Z36" s="51">
        <v>1.4406165907193924E-2</v>
      </c>
      <c r="AA36" s="51">
        <v>0</v>
      </c>
      <c r="AB36" s="51">
        <v>1.4189881896899466E-2</v>
      </c>
      <c r="AC36" s="51">
        <v>0</v>
      </c>
      <c r="AD36" s="51">
        <v>1.0509668410926551E-2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</row>
    <row r="37" spans="1:37" x14ac:dyDescent="0.2">
      <c r="A37" s="49" t="s">
        <v>41</v>
      </c>
      <c r="B37" s="50" t="s">
        <v>42</v>
      </c>
      <c r="C37" s="51">
        <v>0.20778845924002123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2.0188164290121806</v>
      </c>
      <c r="S37" s="51">
        <v>5.8881948240000233</v>
      </c>
      <c r="T37" s="51">
        <v>0</v>
      </c>
      <c r="U37" s="51">
        <v>0</v>
      </c>
      <c r="V37" s="51">
        <v>0.42107467778137264</v>
      </c>
      <c r="W37" s="51">
        <v>0.61415226352883745</v>
      </c>
      <c r="X37" s="51">
        <v>0.35469026359854056</v>
      </c>
      <c r="Y37" s="51">
        <v>0.2256574626789232</v>
      </c>
      <c r="Z37" s="51">
        <v>3.0357820877228579E-2</v>
      </c>
      <c r="AA37" s="51">
        <v>0</v>
      </c>
      <c r="AB37" s="51">
        <v>1.5292353923976869E-2</v>
      </c>
      <c r="AC37" s="51">
        <v>0</v>
      </c>
      <c r="AD37" s="51">
        <v>3.1356715586698884E-2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123.58127128017824</v>
      </c>
      <c r="D38" s="51">
        <v>133.97258378020908</v>
      </c>
      <c r="E38" s="51">
        <v>67.496891054870062</v>
      </c>
      <c r="F38" s="51">
        <v>82.72463109723914</v>
      </c>
      <c r="G38" s="51">
        <v>31.800887623002897</v>
      </c>
      <c r="H38" s="51">
        <v>44.062958247071506</v>
      </c>
      <c r="I38" s="51">
        <v>73.779692085399148</v>
      </c>
      <c r="J38" s="51">
        <v>55.470846936423634</v>
      </c>
      <c r="K38" s="51">
        <v>48.070222326207208</v>
      </c>
      <c r="L38" s="51">
        <v>39.489423129760929</v>
      </c>
      <c r="M38" s="51">
        <v>69.549784890835767</v>
      </c>
      <c r="N38" s="51">
        <v>94.611879468826061</v>
      </c>
      <c r="O38" s="51">
        <v>95.419434998470493</v>
      </c>
      <c r="P38" s="51">
        <v>134.31</v>
      </c>
      <c r="Q38" s="51">
        <v>158.25</v>
      </c>
      <c r="R38" s="51">
        <v>155.01307720700004</v>
      </c>
      <c r="S38" s="51">
        <v>151.99481020000002</v>
      </c>
      <c r="T38" s="51">
        <v>152.01190477899999</v>
      </c>
      <c r="U38" s="51">
        <v>135.88216881800003</v>
      </c>
      <c r="V38" s="51">
        <v>92.785764405000009</v>
      </c>
      <c r="W38" s="51">
        <v>102.27584221100001</v>
      </c>
      <c r="X38" s="51">
        <v>88.700944606000007</v>
      </c>
      <c r="Y38" s="51">
        <v>77.094902337999997</v>
      </c>
      <c r="Z38" s="51">
        <v>61.291133602000009</v>
      </c>
      <c r="AA38" s="51">
        <v>85.906075687750018</v>
      </c>
      <c r="AB38" s="51">
        <v>83.744440906999998</v>
      </c>
      <c r="AC38" s="51">
        <v>85.795504413509988</v>
      </c>
      <c r="AD38" s="51">
        <v>80.54513160350001</v>
      </c>
      <c r="AE38" s="51">
        <v>86.919212076000022</v>
      </c>
      <c r="AF38" s="51">
        <v>79.151175402500002</v>
      </c>
      <c r="AG38" s="51">
        <v>76.09297317170001</v>
      </c>
      <c r="AH38" s="51">
        <v>89.376412526600021</v>
      </c>
      <c r="AI38" s="51">
        <v>70.828371967119992</v>
      </c>
      <c r="AJ38" s="51">
        <v>52.337342586591006</v>
      </c>
    </row>
    <row r="39" spans="1:37" x14ac:dyDescent="0.2">
      <c r="A39" s="49" t="s">
        <v>45</v>
      </c>
      <c r="B39" s="50" t="s">
        <v>46</v>
      </c>
      <c r="C39" s="51">
        <v>0.98865017024142587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0.61937637974254012</v>
      </c>
      <c r="W39" s="51">
        <v>0.78100602008047737</v>
      </c>
      <c r="X39" s="51">
        <v>0.47003669078505783</v>
      </c>
      <c r="Y39" s="51">
        <v>0.35365751495555536</v>
      </c>
      <c r="Z39" s="51">
        <v>5.2988196440253515E-2</v>
      </c>
      <c r="AA39" s="51">
        <v>0</v>
      </c>
      <c r="AB39" s="51">
        <v>1.9968969135611653E-2</v>
      </c>
      <c r="AC39" s="51">
        <v>0</v>
      </c>
      <c r="AD39" s="51">
        <v>2.6532605496437517E-2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0.84903494678082359</v>
      </c>
      <c r="S40" s="51">
        <v>0</v>
      </c>
      <c r="T40" s="51">
        <v>6.6412431093399907E-2</v>
      </c>
      <c r="U40" s="51">
        <v>2.3234760635036475E-2</v>
      </c>
      <c r="V40" s="51">
        <v>0.30968818987127006</v>
      </c>
      <c r="W40" s="51">
        <v>0.1788107032752102</v>
      </c>
      <c r="X40" s="51">
        <v>0.20978631444547827</v>
      </c>
      <c r="Y40" s="51">
        <v>0.16140245635678915</v>
      </c>
      <c r="Z40" s="51">
        <v>1.4847734210862705E-2</v>
      </c>
      <c r="AA40" s="51">
        <v>0</v>
      </c>
      <c r="AB40" s="51">
        <v>5.8679962731539147E-3</v>
      </c>
      <c r="AC40" s="51">
        <v>0</v>
      </c>
      <c r="AD40" s="51">
        <v>1.5333778501187917E-2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8.0897214310238574</v>
      </c>
      <c r="E41" s="51">
        <v>4.0756924341316356</v>
      </c>
      <c r="F41" s="51">
        <v>4.9951953017400683</v>
      </c>
      <c r="G41" s="51">
        <v>1.9202460299746142</v>
      </c>
      <c r="H41" s="51">
        <v>2.6606716657076288</v>
      </c>
      <c r="I41" s="51">
        <v>4.4550693835746165</v>
      </c>
      <c r="J41" s="51">
        <v>3.3495188836159508</v>
      </c>
      <c r="K41" s="51">
        <v>2.9026439348544231</v>
      </c>
      <c r="L41" s="51">
        <v>2.3845060203936126</v>
      </c>
      <c r="M41" s="51">
        <v>4.1996531639453858</v>
      </c>
      <c r="N41" s="51">
        <v>7.2270069670779327</v>
      </c>
      <c r="O41" s="51">
        <v>4.554026678606327</v>
      </c>
      <c r="P41" s="51">
        <v>4.513514593466792</v>
      </c>
      <c r="Q41" s="51">
        <v>0</v>
      </c>
      <c r="R41" s="51">
        <v>0</v>
      </c>
      <c r="S41" s="51">
        <v>0</v>
      </c>
      <c r="T41" s="51">
        <v>0</v>
      </c>
      <c r="U41" s="51">
        <v>0.20911284571532823</v>
      </c>
      <c r="V41" s="51">
        <v>0.18283135641809767</v>
      </c>
      <c r="W41" s="51">
        <v>0.1625057759248871</v>
      </c>
      <c r="X41" s="51">
        <v>0.2121292887477044</v>
      </c>
      <c r="Y41" s="51">
        <v>5.9410382829592219E-2</v>
      </c>
      <c r="Z41" s="51">
        <v>7.9206314470587295E-3</v>
      </c>
      <c r="AA41" s="51">
        <v>0</v>
      </c>
      <c r="AB41" s="51">
        <v>4.2676336532028476E-3</v>
      </c>
      <c r="AC41" s="51">
        <v>0</v>
      </c>
      <c r="AD41" s="51">
        <v>7.4084547814728136E-3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52" t="s">
        <v>51</v>
      </c>
      <c r="B42" s="53" t="s">
        <v>52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0.26355843225193465</v>
      </c>
      <c r="W42" s="54">
        <v>5.0545274786001668E-2</v>
      </c>
      <c r="X42" s="54">
        <v>5.911504393309009E-2</v>
      </c>
      <c r="Y42" s="54">
        <v>1.835857323489545E-2</v>
      </c>
      <c r="Z42" s="54">
        <v>3.0633801067021563E-3</v>
      </c>
      <c r="AA42" s="54">
        <v>0</v>
      </c>
      <c r="AB42" s="54">
        <v>1.8493079163879004E-3</v>
      </c>
      <c r="AC42" s="54">
        <v>0</v>
      </c>
      <c r="AD42" s="54">
        <v>2.0674757529691576E-3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</row>
    <row r="43" spans="1:37" x14ac:dyDescent="0.2">
      <c r="A43" s="55" t="s">
        <v>53</v>
      </c>
      <c r="B43" s="56" t="s">
        <v>54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0.41508375175951373</v>
      </c>
      <c r="S43" s="48">
        <v>0</v>
      </c>
      <c r="T43" s="48">
        <v>17.709981624906639</v>
      </c>
      <c r="U43" s="48">
        <v>12.500301221649623</v>
      </c>
      <c r="V43" s="48">
        <v>0.6933527593394011</v>
      </c>
      <c r="W43" s="48">
        <v>0.53914959771735116</v>
      </c>
      <c r="X43" s="48">
        <v>0.48517590935328819</v>
      </c>
      <c r="Y43" s="48">
        <v>0.34065352558083778</v>
      </c>
      <c r="Z43" s="48">
        <v>5.5094753228943387E-3</v>
      </c>
      <c r="AA43" s="48">
        <v>0</v>
      </c>
      <c r="AB43" s="48">
        <v>1.4076362841724268E-3</v>
      </c>
      <c r="AC43" s="48">
        <v>0</v>
      </c>
      <c r="AD43" s="48">
        <v>2.0674757529691574E-2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4.6692315639083402E-2</v>
      </c>
      <c r="W44" s="59">
        <v>4.8371284472625252E-2</v>
      </c>
      <c r="X44" s="59">
        <v>9.912583586341327E-3</v>
      </c>
      <c r="Y44" s="59">
        <v>4.3346631249058694E-3</v>
      </c>
      <c r="Z44" s="59">
        <v>4.1397028468948059E-4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625.7954608</v>
      </c>
      <c r="D56" s="68">
        <v>699.46111200000007</v>
      </c>
      <c r="E56" s="68">
        <v>476.42828639999999</v>
      </c>
      <c r="F56" s="68">
        <v>476.08667328000001</v>
      </c>
      <c r="G56" s="68">
        <v>338.42056880000001</v>
      </c>
      <c r="H56" s="68">
        <v>246.06857200000002</v>
      </c>
      <c r="I56" s="68">
        <v>367.98576560000004</v>
      </c>
      <c r="J56" s="68">
        <v>277.75376080000001</v>
      </c>
      <c r="K56" s="68">
        <v>320.19317680000006</v>
      </c>
      <c r="L56" s="68">
        <v>262.710264</v>
      </c>
      <c r="M56" s="68">
        <v>285.78015760000005</v>
      </c>
      <c r="N56" s="68">
        <v>263.89473284080003</v>
      </c>
      <c r="O56" s="68">
        <v>251.97008640000001</v>
      </c>
      <c r="P56" s="68">
        <v>238.52714740000005</v>
      </c>
      <c r="Q56" s="68">
        <v>231.00804960000002</v>
      </c>
      <c r="R56" s="68">
        <v>245.9206120568</v>
      </c>
      <c r="S56" s="68">
        <v>218.85474913320002</v>
      </c>
      <c r="T56" s="68">
        <v>208.11462116672004</v>
      </c>
      <c r="U56" s="68">
        <v>229.79413561039999</v>
      </c>
      <c r="V56" s="68">
        <v>266.37610296559717</v>
      </c>
      <c r="W56" s="68">
        <v>253.31090531449519</v>
      </c>
      <c r="X56" s="68">
        <v>217.8536988189868</v>
      </c>
      <c r="Y56" s="68">
        <v>241.19181901161028</v>
      </c>
      <c r="Z56" s="68">
        <v>268.05823474778924</v>
      </c>
      <c r="AA56" s="68">
        <v>236.26464063450481</v>
      </c>
      <c r="AB56" s="68">
        <v>247.17989030371876</v>
      </c>
      <c r="AC56" s="68">
        <v>257.07243855223828</v>
      </c>
      <c r="AD56" s="68">
        <v>195.74928064527526</v>
      </c>
      <c r="AE56" s="68">
        <v>216.75318330365391</v>
      </c>
      <c r="AF56" s="68">
        <v>186.05143349687572</v>
      </c>
      <c r="AG56" s="68">
        <v>195.34108491828835</v>
      </c>
      <c r="AH56" s="68">
        <v>185.64328067126633</v>
      </c>
      <c r="AI56" s="68">
        <v>124.1037566409633</v>
      </c>
      <c r="AJ56" s="68">
        <v>96.687252999155277</v>
      </c>
      <c r="AK56"/>
    </row>
    <row r="57" spans="1:37" s="20" customFormat="1" x14ac:dyDescent="0.2">
      <c r="A57" s="66" t="s">
        <v>69</v>
      </c>
      <c r="B57" s="67"/>
      <c r="C57" s="68">
        <v>0.64527573454661957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27.056384679999997</v>
      </c>
      <c r="Q57" s="68">
        <v>26.503901600000003</v>
      </c>
      <c r="R57" s="68">
        <v>26.731319952000003</v>
      </c>
      <c r="S57" s="68">
        <v>26.731319952000003</v>
      </c>
      <c r="T57" s="68">
        <v>26.731319952000003</v>
      </c>
      <c r="U57" s="68">
        <v>26.731319952000003</v>
      </c>
      <c r="V57" s="68">
        <v>0.64290330827067677</v>
      </c>
      <c r="W57" s="68">
        <v>0.9878514285714286</v>
      </c>
      <c r="X57" s="68">
        <v>1.2538114285714286</v>
      </c>
      <c r="Y57" s="68">
        <v>0.54491804511278197</v>
      </c>
      <c r="Z57" s="68">
        <v>0.47292887218045115</v>
      </c>
      <c r="AA57" s="68">
        <v>0.27995789473684213</v>
      </c>
      <c r="AB57" s="68">
        <v>0.27895804511278199</v>
      </c>
      <c r="AC57" s="68">
        <v>0.60790857142857146</v>
      </c>
      <c r="AD57" s="68">
        <v>0.53491954887218041</v>
      </c>
      <c r="AE57" s="68">
        <v>0.55891593984962396</v>
      </c>
      <c r="AF57" s="68">
        <v>0.45393172932330828</v>
      </c>
      <c r="AG57" s="68">
        <v>0.18097278195488722</v>
      </c>
      <c r="AH57" s="68">
        <v>0.19697037593984962</v>
      </c>
      <c r="AI57" s="68">
        <v>0.21196812030075188</v>
      </c>
      <c r="AJ57" s="68">
        <v>0.21196812030075188</v>
      </c>
      <c r="AK57"/>
    </row>
    <row r="58" spans="1:37" x14ac:dyDescent="0.2">
      <c r="A58" s="61" t="s">
        <v>70</v>
      </c>
      <c r="B58" s="25"/>
      <c r="C58" s="69">
        <v>0.64527573454661957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27.056384679999997</v>
      </c>
      <c r="Q58" s="62">
        <v>26.503901600000003</v>
      </c>
      <c r="R58" s="62">
        <v>26.731319952000003</v>
      </c>
      <c r="S58" s="62">
        <v>26.731319952000003</v>
      </c>
      <c r="T58" s="62">
        <v>26.731319952000003</v>
      </c>
      <c r="U58" s="62">
        <v>26.731319952000003</v>
      </c>
      <c r="V58" s="62">
        <v>0.63090511278195494</v>
      </c>
      <c r="W58" s="62">
        <v>0.9608554887218046</v>
      </c>
      <c r="X58" s="62">
        <v>1.1578258646616542</v>
      </c>
      <c r="Y58" s="62">
        <v>0.53092015037593987</v>
      </c>
      <c r="Z58" s="62">
        <v>0.46493007518796997</v>
      </c>
      <c r="AA58" s="62">
        <v>0.27895804511278199</v>
      </c>
      <c r="AB58" s="62">
        <v>0.27695834586466167</v>
      </c>
      <c r="AC58" s="62">
        <v>0.60690872180451128</v>
      </c>
      <c r="AD58" s="62">
        <v>0.53491954887218041</v>
      </c>
      <c r="AE58" s="62">
        <v>0.55691624060150369</v>
      </c>
      <c r="AF58" s="62">
        <v>0.45093218045112782</v>
      </c>
      <c r="AG58" s="62">
        <v>0.17997293233082706</v>
      </c>
      <c r="AH58" s="62">
        <v>0.19597052631578946</v>
      </c>
      <c r="AI58" s="62">
        <v>0.21196812030075188</v>
      </c>
      <c r="AJ58" s="62">
        <v>0.21196812030075188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0.14497819548872179</v>
      </c>
      <c r="W59" s="73">
        <v>0.59890992481203009</v>
      </c>
      <c r="X59" s="73">
        <v>0.62890541353383456</v>
      </c>
      <c r="Y59" s="73">
        <v>0.17097428571428575</v>
      </c>
      <c r="Z59" s="73">
        <v>0.10398436090225563</v>
      </c>
      <c r="AA59" s="73">
        <v>9.9984962406015031E-3</v>
      </c>
      <c r="AB59" s="73">
        <v>4.9992481203007515E-3</v>
      </c>
      <c r="AC59" s="73">
        <v>2.4996240601503759E-2</v>
      </c>
      <c r="AD59" s="73">
        <v>1.0998345864661654E-2</v>
      </c>
      <c r="AE59" s="73">
        <v>3.9993984962406011E-3</v>
      </c>
      <c r="AF59" s="73">
        <v>0</v>
      </c>
      <c r="AG59" s="73">
        <v>1.9996992481203005E-3</v>
      </c>
      <c r="AH59" s="73">
        <v>9.9984962406015031E-3</v>
      </c>
      <c r="AI59" s="73">
        <v>4.9992481203007515E-3</v>
      </c>
      <c r="AJ59" s="73">
        <v>4.9992481203007515E-3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3.4994736842105266E-2</v>
      </c>
      <c r="W60" s="73">
        <v>4.4993233082706766E-2</v>
      </c>
      <c r="X60" s="73">
        <v>2.1996691729323309E-2</v>
      </c>
      <c r="Y60" s="73">
        <v>1.5997593984962404E-2</v>
      </c>
      <c r="Z60" s="73">
        <v>1.0998345864661654E-2</v>
      </c>
      <c r="AA60" s="73">
        <v>1.3997894736842107E-2</v>
      </c>
      <c r="AB60" s="73">
        <v>1.0998345864661654E-2</v>
      </c>
      <c r="AC60" s="73">
        <v>2.4996240601503759E-2</v>
      </c>
      <c r="AD60" s="73">
        <v>9.9984962406015031E-3</v>
      </c>
      <c r="AE60" s="73">
        <v>8.9986466165413535E-3</v>
      </c>
      <c r="AF60" s="73">
        <v>5.9990977443609029E-3</v>
      </c>
      <c r="AG60" s="73">
        <v>3.9993984962406011E-3</v>
      </c>
      <c r="AH60" s="73">
        <v>0</v>
      </c>
      <c r="AI60" s="73">
        <v>0</v>
      </c>
      <c r="AJ60" s="73">
        <v>0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0.18497218045112782</v>
      </c>
      <c r="W61" s="73">
        <v>5.099233082706766E-2</v>
      </c>
      <c r="X61" s="73">
        <v>0.27395879699248121</v>
      </c>
      <c r="Y61" s="73">
        <v>0.19797022556390978</v>
      </c>
      <c r="Z61" s="73">
        <v>0.18297248120300755</v>
      </c>
      <c r="AA61" s="73">
        <v>0.22596601503759398</v>
      </c>
      <c r="AB61" s="73">
        <v>0.22496616541353384</v>
      </c>
      <c r="AC61" s="73">
        <v>0.46493007518796997</v>
      </c>
      <c r="AD61" s="73">
        <v>0.46892947368421056</v>
      </c>
      <c r="AE61" s="73">
        <v>0.47092917293233083</v>
      </c>
      <c r="AF61" s="73">
        <v>0.4279356390977444</v>
      </c>
      <c r="AG61" s="73">
        <v>0.15197714285714287</v>
      </c>
      <c r="AH61" s="73">
        <v>0.17597353383458647</v>
      </c>
      <c r="AI61" s="73">
        <v>0.19397082706766919</v>
      </c>
      <c r="AJ61" s="73">
        <v>0.19397082706766919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0.16797473684210529</v>
      </c>
      <c r="W62" s="73">
        <v>2.8995639097744365E-2</v>
      </c>
      <c r="X62" s="73">
        <v>2.0996842105263161E-2</v>
      </c>
      <c r="Y62" s="73">
        <v>4.9992481203007515E-3</v>
      </c>
      <c r="Z62" s="73">
        <v>8.9986466165413535E-3</v>
      </c>
      <c r="AA62" s="73">
        <v>5.9990977443609029E-3</v>
      </c>
      <c r="AB62" s="73">
        <v>1.4997744360902256E-2</v>
      </c>
      <c r="AC62" s="73">
        <v>1.2998045112781954E-2</v>
      </c>
      <c r="AD62" s="73">
        <v>1.3997894736842107E-2</v>
      </c>
      <c r="AE62" s="73">
        <v>1.1998195488721806E-2</v>
      </c>
      <c r="AF62" s="73">
        <v>1.2998045112781954E-2</v>
      </c>
      <c r="AG62" s="73">
        <v>1.1998195488721806E-2</v>
      </c>
      <c r="AH62" s="73">
        <v>3.9993984962406011E-3</v>
      </c>
      <c r="AI62" s="73">
        <v>0</v>
      </c>
      <c r="AJ62" s="73">
        <v>0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3.7994285714285717E-2</v>
      </c>
      <c r="W63" s="73">
        <v>8.2987518796992482E-2</v>
      </c>
      <c r="X63" s="73">
        <v>8.9986466165413531E-2</v>
      </c>
      <c r="Y63" s="73">
        <v>1.0998345864661654E-2</v>
      </c>
      <c r="Z63" s="73">
        <v>2.3996390977443612E-2</v>
      </c>
      <c r="AA63" s="73">
        <v>9.9984962406015031E-3</v>
      </c>
      <c r="AB63" s="73">
        <v>5.9990977443609029E-3</v>
      </c>
      <c r="AC63" s="73">
        <v>6.8989624060150384E-2</v>
      </c>
      <c r="AD63" s="73">
        <v>3.0995338345864664E-2</v>
      </c>
      <c r="AE63" s="73">
        <v>5.3991879699248117E-2</v>
      </c>
      <c r="AF63" s="73">
        <v>3.9993984962406011E-3</v>
      </c>
      <c r="AG63" s="73">
        <v>6.9989473684210534E-3</v>
      </c>
      <c r="AH63" s="73">
        <v>4.9992481203007515E-3</v>
      </c>
      <c r="AI63" s="73">
        <v>5.9990977443609029E-3</v>
      </c>
      <c r="AJ63" s="73">
        <v>5.9990977443609029E-3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5.9990977443609025E-2</v>
      </c>
      <c r="W64" s="73">
        <v>0.15397684210526316</v>
      </c>
      <c r="X64" s="73">
        <v>0.12198165413533835</v>
      </c>
      <c r="Y64" s="73">
        <v>0.12998045112781956</v>
      </c>
      <c r="Z64" s="73">
        <v>0.13397984962406015</v>
      </c>
      <c r="AA64" s="73">
        <v>1.2998045112781954E-2</v>
      </c>
      <c r="AB64" s="73">
        <v>1.4997744360902256E-2</v>
      </c>
      <c r="AC64" s="73">
        <v>9.9984962406015031E-3</v>
      </c>
      <c r="AD64" s="73">
        <v>0</v>
      </c>
      <c r="AE64" s="73">
        <v>6.9989473684210534E-3</v>
      </c>
      <c r="AF64" s="73">
        <v>0</v>
      </c>
      <c r="AG64" s="73">
        <v>2.9995488721804514E-3</v>
      </c>
      <c r="AH64" s="73">
        <v>9.9984962406015026E-4</v>
      </c>
      <c r="AI64" s="73">
        <v>6.9989473684210534E-3</v>
      </c>
      <c r="AJ64" s="73">
        <v>6.9989473684210534E-3</v>
      </c>
    </row>
    <row r="65" spans="1:37" x14ac:dyDescent="0.2">
      <c r="A65" s="76" t="s">
        <v>82</v>
      </c>
      <c r="B65" s="28"/>
      <c r="C65" s="77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1.1998195488721804E-2</v>
      </c>
      <c r="W65" s="78">
        <v>2.6995939849624062E-2</v>
      </c>
      <c r="X65" s="78">
        <v>9.5985563909774432E-2</v>
      </c>
      <c r="Y65" s="78">
        <v>1.3997894736842105E-2</v>
      </c>
      <c r="Z65" s="78">
        <v>7.9987969924812021E-3</v>
      </c>
      <c r="AA65" s="78">
        <v>9.9984962406015026E-4</v>
      </c>
      <c r="AB65" s="78">
        <v>1.9996992481203005E-3</v>
      </c>
      <c r="AC65" s="78">
        <v>9.9984962406015026E-4</v>
      </c>
      <c r="AD65" s="78">
        <v>0</v>
      </c>
      <c r="AE65" s="78">
        <v>1.9996992481203005E-3</v>
      </c>
      <c r="AF65" s="78">
        <v>2.9995488721804506E-3</v>
      </c>
      <c r="AG65" s="78">
        <v>9.9984962406015026E-4</v>
      </c>
      <c r="AH65" s="78">
        <v>9.9984962406015026E-4</v>
      </c>
      <c r="AI65" s="78">
        <v>0</v>
      </c>
      <c r="AJ65" s="78">
        <v>0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1.9996992481203005E-3</v>
      </c>
      <c r="W66" s="82">
        <v>6.9989473684210534E-3</v>
      </c>
      <c r="X66" s="82">
        <v>8.2987518796992482E-2</v>
      </c>
      <c r="Y66" s="82">
        <v>8.9986466165413535E-3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9.9984962406015031E-3</v>
      </c>
      <c r="W67" s="73">
        <v>1.6997443609022559E-2</v>
      </c>
      <c r="X67" s="73">
        <v>5.9990977443609029E-3</v>
      </c>
      <c r="Y67" s="73">
        <v>1.9996992481203005E-3</v>
      </c>
      <c r="Z67" s="73">
        <v>7.9987969924812021E-3</v>
      </c>
      <c r="AA67" s="73">
        <v>9.9984962406015026E-4</v>
      </c>
      <c r="AB67" s="73">
        <v>1.9996992481203005E-3</v>
      </c>
      <c r="AC67" s="73">
        <v>9.9984962406015026E-4</v>
      </c>
      <c r="AD67" s="73">
        <v>0</v>
      </c>
      <c r="AE67" s="73">
        <v>1.9996992481203005E-3</v>
      </c>
      <c r="AF67" s="73">
        <v>1.9996992481203005E-3</v>
      </c>
      <c r="AG67" s="73">
        <v>9.9984962406015026E-4</v>
      </c>
      <c r="AH67" s="73">
        <v>9.9984962406015026E-4</v>
      </c>
      <c r="AI67" s="73">
        <v>0</v>
      </c>
      <c r="AJ67" s="73">
        <v>0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9.9984962406015026E-4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9.9984962406015026E-4</v>
      </c>
      <c r="AG68" s="73">
        <v>0</v>
      </c>
      <c r="AH68" s="73">
        <v>0</v>
      </c>
      <c r="AI68" s="73">
        <v>0</v>
      </c>
      <c r="AJ68" s="73">
        <v>0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2.9995488721804514E-3</v>
      </c>
      <c r="X69" s="86">
        <v>5.9990977443609029E-3</v>
      </c>
      <c r="Y69" s="86">
        <v>2.9995488721804514E-3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-3.0394404671600341</v>
      </c>
      <c r="D72" s="38">
        <v>-97.226934489699261</v>
      </c>
      <c r="E72" s="38">
        <v>-105.76743851966546</v>
      </c>
      <c r="F72" s="38">
        <v>-114.67631900350557</v>
      </c>
      <c r="G72" s="38">
        <v>-59.297179696714636</v>
      </c>
      <c r="H72" s="38">
        <v>-39.338927827683619</v>
      </c>
      <c r="I72" s="38">
        <v>-51.748081377930873</v>
      </c>
      <c r="J72" s="38">
        <v>-0.56861342993988728</v>
      </c>
      <c r="K72" s="38">
        <v>13.305787437831725</v>
      </c>
      <c r="L72" s="38">
        <v>5.1097134873374443</v>
      </c>
      <c r="M72" s="38">
        <v>-0.59039438777159603</v>
      </c>
      <c r="N72" s="38">
        <v>-11.966433071557617</v>
      </c>
      <c r="O72" s="38">
        <v>-83.48374285815197</v>
      </c>
      <c r="P72" s="38">
        <v>-8.8469253233599829</v>
      </c>
      <c r="Q72" s="38">
        <v>-5.8819979327091687</v>
      </c>
      <c r="R72" s="38">
        <v>-8.221240607933737</v>
      </c>
      <c r="S72" s="38">
        <v>-2.1532559839995429</v>
      </c>
      <c r="T72" s="38">
        <v>22.693903694900143</v>
      </c>
      <c r="U72" s="38">
        <v>9.0302264774317678</v>
      </c>
      <c r="V72" s="38">
        <v>7.8357202635878025</v>
      </c>
      <c r="W72" s="38">
        <v>10.594687908308515</v>
      </c>
      <c r="X72" s="38">
        <v>1.4174606373850906</v>
      </c>
      <c r="Y72" s="38">
        <v>3.4841370670313836</v>
      </c>
      <c r="Z72" s="38">
        <v>8.8500442723621404</v>
      </c>
      <c r="AA72" s="38">
        <v>-17.97932287281111</v>
      </c>
      <c r="AB72" s="38">
        <v>1.8920318941988512</v>
      </c>
      <c r="AC72" s="38">
        <v>-5.1168459024539175</v>
      </c>
      <c r="AD72" s="38">
        <v>-4.4181659522267296</v>
      </c>
      <c r="AE72" s="38">
        <v>-2.295922392170894</v>
      </c>
      <c r="AF72" s="38">
        <v>-9.0581252661179974</v>
      </c>
      <c r="AG72" s="38">
        <v>-11.236019944540146</v>
      </c>
      <c r="AH72" s="38">
        <v>-13.352223277064979</v>
      </c>
      <c r="AI72" s="38">
        <v>-9.7912316098460792</v>
      </c>
      <c r="AJ72" s="38">
        <v>-8.2479917064100619</v>
      </c>
      <c r="AK72"/>
    </row>
    <row r="73" spans="1:37" x14ac:dyDescent="0.2">
      <c r="A73" s="87"/>
      <c r="B73" s="87"/>
    </row>
    <row r="74" spans="1:37" x14ac:dyDescent="0.2">
      <c r="A74" s="88"/>
      <c r="B74" s="88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</row>
    <row r="75" spans="1:37" s="20" customFormat="1" x14ac:dyDescent="0.2">
      <c r="A75"/>
      <c r="B75" s="19"/>
      <c r="AK75"/>
    </row>
    <row r="76" spans="1:37" s="20" customFormat="1" ht="30.75" thickBot="1" x14ac:dyDescent="0.3">
      <c r="A76" s="90" t="s">
        <v>92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  <c r="AK76"/>
    </row>
    <row r="77" spans="1:37" x14ac:dyDescent="0.2">
      <c r="A77" s="5" t="s">
        <v>2</v>
      </c>
      <c r="B77" s="6"/>
      <c r="C77" s="7">
        <v>15.601998</v>
      </c>
      <c r="D77" s="7">
        <v>0.62407992000000001</v>
      </c>
      <c r="E77" s="7">
        <v>0.62407992000000001</v>
      </c>
      <c r="F77" s="7">
        <v>0.62419932</v>
      </c>
      <c r="G77" s="7">
        <v>0.62407992000000001</v>
      </c>
      <c r="H77" s="7">
        <v>0.62407992000000001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</row>
    <row r="78" spans="1:37" x14ac:dyDescent="0.2">
      <c r="A78" s="10" t="s">
        <v>3</v>
      </c>
      <c r="B78" s="11"/>
      <c r="C78" s="12">
        <v>1991.1421157431719</v>
      </c>
      <c r="D78" s="12">
        <v>1892.39811853839</v>
      </c>
      <c r="E78" s="12">
        <v>1812.6087755168951</v>
      </c>
      <c r="F78" s="12">
        <v>1731.1136542769655</v>
      </c>
      <c r="G78" s="12">
        <v>1464.4478008171261</v>
      </c>
      <c r="H78" s="12">
        <v>1818.8839677549613</v>
      </c>
      <c r="I78" s="12">
        <v>1733.6461445132334</v>
      </c>
      <c r="J78" s="12">
        <v>1916.836215152706</v>
      </c>
      <c r="K78" s="12">
        <v>1794.4142849152445</v>
      </c>
      <c r="L78" s="12">
        <v>1479.6187401503355</v>
      </c>
      <c r="M78" s="12">
        <v>1642.6341493213681</v>
      </c>
      <c r="N78" s="12">
        <v>1831.4583737433913</v>
      </c>
      <c r="O78" s="12">
        <v>1748.2803993599998</v>
      </c>
      <c r="P78" s="12">
        <v>1616.0046271250403</v>
      </c>
      <c r="Q78" s="12">
        <v>1795.6958912303335</v>
      </c>
      <c r="R78" s="12">
        <v>1844.1577284370048</v>
      </c>
      <c r="S78" s="12">
        <v>1595.1071078259768</v>
      </c>
      <c r="T78" s="12">
        <v>1405.2095891798297</v>
      </c>
      <c r="U78" s="12">
        <v>1551.2064087920824</v>
      </c>
      <c r="V78" s="12">
        <v>1227.6608440788666</v>
      </c>
      <c r="W78" s="12">
        <v>923.01180979559524</v>
      </c>
      <c r="X78" s="12">
        <v>1367.9114200419322</v>
      </c>
      <c r="Y78" s="12">
        <v>1285.9287813868641</v>
      </c>
      <c r="Z78" s="12">
        <v>1394.9903035192997</v>
      </c>
      <c r="AA78" s="12">
        <v>1145.2206151834441</v>
      </c>
      <c r="AB78" s="12">
        <v>1447.0394066613358</v>
      </c>
      <c r="AC78" s="12">
        <v>1132.8413430437445</v>
      </c>
      <c r="AD78" s="12">
        <v>1196.7961606012641</v>
      </c>
      <c r="AE78" s="12">
        <v>829.57460107090037</v>
      </c>
      <c r="AF78" s="12">
        <v>201.85765691513052</v>
      </c>
      <c r="AG78" s="12">
        <v>203.69540595685132</v>
      </c>
      <c r="AH78" s="12">
        <v>915.78927249829644</v>
      </c>
      <c r="AI78" s="12">
        <v>892.48000399738089</v>
      </c>
      <c r="AJ78" s="12">
        <v>349.43371577979065</v>
      </c>
    </row>
    <row r="79" spans="1:37" x14ac:dyDescent="0.2">
      <c r="A79" s="10" t="s">
        <v>4</v>
      </c>
      <c r="B79" s="11"/>
      <c r="C79" s="12">
        <v>17.474237760000001</v>
      </c>
      <c r="D79" s="12">
        <v>14.97791808</v>
      </c>
      <c r="E79" s="12">
        <v>18.722397600000001</v>
      </c>
      <c r="F79" s="12">
        <v>9.3629897999999994</v>
      </c>
      <c r="G79" s="12">
        <v>6.2407991999999997</v>
      </c>
      <c r="H79" s="12">
        <v>1.87223976</v>
      </c>
      <c r="I79" s="12">
        <v>7.6677115271948608</v>
      </c>
      <c r="J79" s="12">
        <v>3.8778457907101722</v>
      </c>
      <c r="K79" s="12">
        <v>3.2169925300699296</v>
      </c>
      <c r="L79" s="12">
        <v>3.1977174105704691</v>
      </c>
      <c r="M79" s="12">
        <v>1.8465252205245153</v>
      </c>
      <c r="N79" s="12">
        <v>1.8727930004522095</v>
      </c>
      <c r="O79" s="12">
        <v>3.1318619999999999</v>
      </c>
      <c r="P79" s="12">
        <v>1.3340800799999999</v>
      </c>
      <c r="Q79" s="12">
        <v>3.3245000000000005</v>
      </c>
      <c r="R79" s="12">
        <v>4.8989832000000009</v>
      </c>
      <c r="S79" s="12">
        <v>1.9947000000000001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77.433088145594354</v>
      </c>
      <c r="D81" s="15">
        <v>40.156153284034922</v>
      </c>
      <c r="E81" s="15">
        <v>-73.091150162167949</v>
      </c>
      <c r="F81" s="15">
        <v>-3.2205555624523723</v>
      </c>
      <c r="G81" s="15">
        <v>188.84259524121615</v>
      </c>
      <c r="H81" s="15">
        <v>-109.33341460920923</v>
      </c>
      <c r="I81" s="15">
        <v>124.60031231691649</v>
      </c>
      <c r="J81" s="15">
        <v>-150.5896782059117</v>
      </c>
      <c r="K81" s="15">
        <v>14.154767132307692</v>
      </c>
      <c r="L81" s="15">
        <v>60.756630800838913</v>
      </c>
      <c r="M81" s="15">
        <v>123.10168136830102</v>
      </c>
      <c r="N81" s="15">
        <v>-8.1154363352929089</v>
      </c>
      <c r="O81" s="15">
        <v>-51.362536799999994</v>
      </c>
      <c r="P81" s="15">
        <v>78.043684679999998</v>
      </c>
      <c r="Q81" s="15">
        <v>-43.918639699999929</v>
      </c>
      <c r="R81" s="15">
        <v>-12.679084484000263</v>
      </c>
      <c r="S81" s="15">
        <v>2.6229906060000965</v>
      </c>
      <c r="T81" s="15">
        <v>154.24241222890001</v>
      </c>
      <c r="U81" s="15">
        <v>-183.50887071080001</v>
      </c>
      <c r="V81" s="15">
        <v>-127.10001968305008</v>
      </c>
      <c r="W81" s="15">
        <v>271.07699048034976</v>
      </c>
      <c r="X81" s="15">
        <v>-179.85430594380435</v>
      </c>
      <c r="Y81" s="15">
        <v>148.553498653753</v>
      </c>
      <c r="Z81" s="15">
        <v>-146.91938918054831</v>
      </c>
      <c r="AA81" s="15">
        <v>28.644872062600001</v>
      </c>
      <c r="AB81" s="15">
        <v>-50.221743094849955</v>
      </c>
      <c r="AC81" s="15">
        <v>235.30166140750899</v>
      </c>
      <c r="AD81" s="15">
        <v>-118.27240888161899</v>
      </c>
      <c r="AE81" s="15">
        <v>-101.58628232666096</v>
      </c>
      <c r="AF81" s="15">
        <v>123.51081447568099</v>
      </c>
      <c r="AG81" s="15">
        <v>178.46756120792404</v>
      </c>
      <c r="AH81" s="15">
        <v>-55.783705230591053</v>
      </c>
      <c r="AI81" s="15">
        <v>-215.47542625650425</v>
      </c>
      <c r="AJ81" s="15">
        <v>39.018645882890652</v>
      </c>
    </row>
    <row r="82" spans="1:37" x14ac:dyDescent="0.2">
      <c r="A82" s="16" t="s">
        <v>7</v>
      </c>
      <c r="B82" s="17"/>
      <c r="C82" s="18">
        <v>2066.7029641287663</v>
      </c>
      <c r="D82" s="18">
        <v>1918.2004336624248</v>
      </c>
      <c r="E82" s="18">
        <v>1721.4193076747272</v>
      </c>
      <c r="F82" s="18">
        <v>1719.1543082345131</v>
      </c>
      <c r="G82" s="18">
        <v>1647.6736767783423</v>
      </c>
      <c r="H82" s="18">
        <v>1708.302393305752</v>
      </c>
      <c r="I82" s="18">
        <v>1850.578745302955</v>
      </c>
      <c r="J82" s="18">
        <v>1762.3686911560842</v>
      </c>
      <c r="K82" s="18">
        <v>1805.3520595174821</v>
      </c>
      <c r="L82" s="18">
        <v>1537.1776535406038</v>
      </c>
      <c r="M82" s="18">
        <v>1763.8893054691448</v>
      </c>
      <c r="N82" s="18">
        <v>1821.4701444076461</v>
      </c>
      <c r="O82" s="18">
        <v>1693.7860005599998</v>
      </c>
      <c r="P82" s="18">
        <v>1692.7142317250405</v>
      </c>
      <c r="Q82" s="18">
        <v>1748.4527515303337</v>
      </c>
      <c r="R82" s="18">
        <v>1826.5796607530046</v>
      </c>
      <c r="S82" s="18">
        <v>1595.7353984319768</v>
      </c>
      <c r="T82" s="18">
        <v>1559.4520014087298</v>
      </c>
      <c r="U82" s="18">
        <v>1367.6975380812823</v>
      </c>
      <c r="V82" s="18">
        <v>1100.5608243958166</v>
      </c>
      <c r="W82" s="18">
        <v>1194.088800275945</v>
      </c>
      <c r="X82" s="18">
        <v>1188.0571140981278</v>
      </c>
      <c r="Y82" s="18">
        <v>1434.4822800406171</v>
      </c>
      <c r="Z82" s="18">
        <v>1248.0709143387514</v>
      </c>
      <c r="AA82" s="18">
        <v>1173.865487246044</v>
      </c>
      <c r="AB82" s="18">
        <v>1396.8176635664859</v>
      </c>
      <c r="AC82" s="18">
        <v>1368.1430044512535</v>
      </c>
      <c r="AD82" s="18">
        <v>1078.5237517196451</v>
      </c>
      <c r="AE82" s="18">
        <v>727.98831874423945</v>
      </c>
      <c r="AF82" s="18">
        <v>325.36847139081152</v>
      </c>
      <c r="AG82" s="18">
        <v>382.16296716477535</v>
      </c>
      <c r="AH82" s="18">
        <v>860.00556726770537</v>
      </c>
      <c r="AI82" s="18">
        <v>677.00457774087658</v>
      </c>
      <c r="AJ82" s="18">
        <v>388.45236166268131</v>
      </c>
    </row>
    <row r="83" spans="1:37" ht="13.5" thickBot="1" x14ac:dyDescent="0.25">
      <c r="A83" s="21" t="s">
        <v>8</v>
      </c>
      <c r="B83" s="22"/>
      <c r="C83" s="23">
        <f t="shared" ref="C83:AF83" si="3">C82-C102</f>
        <v>2066.7029641287663</v>
      </c>
      <c r="D83" s="23">
        <f t="shared" si="3"/>
        <v>1918.2004336624248</v>
      </c>
      <c r="E83" s="23">
        <f t="shared" si="3"/>
        <v>1721.4193076747272</v>
      </c>
      <c r="F83" s="23">
        <f t="shared" si="3"/>
        <v>1719.1543082345131</v>
      </c>
      <c r="G83" s="23">
        <f t="shared" si="3"/>
        <v>1647.6736767783423</v>
      </c>
      <c r="H83" s="23">
        <f t="shared" si="3"/>
        <v>1708.302393305752</v>
      </c>
      <c r="I83" s="23">
        <f t="shared" si="3"/>
        <v>1850.578745302955</v>
      </c>
      <c r="J83" s="23">
        <f t="shared" si="3"/>
        <v>1762.3686911560842</v>
      </c>
      <c r="K83" s="23">
        <f t="shared" si="3"/>
        <v>1805.3520595174821</v>
      </c>
      <c r="L83" s="23">
        <f t="shared" si="3"/>
        <v>1537.1776535406038</v>
      </c>
      <c r="M83" s="23">
        <f t="shared" si="3"/>
        <v>1763.8893054691448</v>
      </c>
      <c r="N83" s="23">
        <f t="shared" si="3"/>
        <v>1821.4701444076461</v>
      </c>
      <c r="O83" s="23">
        <f t="shared" si="3"/>
        <v>1693.7860005599998</v>
      </c>
      <c r="P83" s="23">
        <f t="shared" si="3"/>
        <v>1692.7142317250405</v>
      </c>
      <c r="Q83" s="23">
        <f t="shared" si="3"/>
        <v>1748.4527515303337</v>
      </c>
      <c r="R83" s="23">
        <f t="shared" si="3"/>
        <v>1826.5796607530046</v>
      </c>
      <c r="S83" s="23">
        <f t="shared" si="3"/>
        <v>1595.7353984319768</v>
      </c>
      <c r="T83" s="23">
        <f t="shared" si="3"/>
        <v>1559.4520014087298</v>
      </c>
      <c r="U83" s="23">
        <f t="shared" si="3"/>
        <v>1367.6975380812823</v>
      </c>
      <c r="V83" s="23">
        <f t="shared" si="3"/>
        <v>1100.5608243958166</v>
      </c>
      <c r="W83" s="23">
        <f t="shared" si="3"/>
        <v>1194.088800275945</v>
      </c>
      <c r="X83" s="23">
        <f t="shared" si="3"/>
        <v>1188.0571140981278</v>
      </c>
      <c r="Y83" s="23">
        <f t="shared" si="3"/>
        <v>1434.4822800406171</v>
      </c>
      <c r="Z83" s="23">
        <f t="shared" si="3"/>
        <v>1248.0709143387514</v>
      </c>
      <c r="AA83" s="23">
        <f t="shared" si="3"/>
        <v>1173.865487246044</v>
      </c>
      <c r="AB83" s="23">
        <f t="shared" si="3"/>
        <v>1396.8176635664859</v>
      </c>
      <c r="AC83" s="23">
        <f t="shared" si="3"/>
        <v>1368.1430044512535</v>
      </c>
      <c r="AD83" s="23">
        <f t="shared" si="3"/>
        <v>1078.5237517196451</v>
      </c>
      <c r="AE83" s="23">
        <f t="shared" si="3"/>
        <v>727.98831874423945</v>
      </c>
      <c r="AF83" s="23">
        <f t="shared" si="3"/>
        <v>325.36847139081152</v>
      </c>
      <c r="AG83" s="23">
        <f t="shared" ref="AG83:AH83" si="4">AG82-AG102</f>
        <v>382.16296716477535</v>
      </c>
      <c r="AH83" s="23">
        <f t="shared" si="4"/>
        <v>860.00556726770537</v>
      </c>
      <c r="AI83" s="23">
        <f t="shared" ref="AI83:AJ83" si="5">AI82-AI102</f>
        <v>677.00457774087658</v>
      </c>
      <c r="AJ83" s="23">
        <f t="shared" si="5"/>
        <v>388.45236166268131</v>
      </c>
    </row>
    <row r="84" spans="1:37" x14ac:dyDescent="0.2">
      <c r="A84" s="16" t="s">
        <v>9</v>
      </c>
      <c r="B84" s="17"/>
      <c r="C84" s="18">
        <v>1245.1336470000001</v>
      </c>
      <c r="D84" s="18">
        <v>1225.2246044399999</v>
      </c>
      <c r="E84" s="18">
        <v>1396.0134331199999</v>
      </c>
      <c r="F84" s="18">
        <v>1360.7055158399999</v>
      </c>
      <c r="G84" s="18">
        <v>1402.1033305001797</v>
      </c>
      <c r="H84" s="18">
        <v>1498.7249906399998</v>
      </c>
      <c r="I84" s="18">
        <v>1489.8352508321657</v>
      </c>
      <c r="J84" s="18">
        <v>1442.6931890741048</v>
      </c>
      <c r="K84" s="18">
        <v>1465.9141338107579</v>
      </c>
      <c r="L84" s="18">
        <v>1268.1456060258572</v>
      </c>
      <c r="M84" s="18">
        <v>1430.4901296657208</v>
      </c>
      <c r="N84" s="18">
        <v>1517.1691168730013</v>
      </c>
      <c r="O84" s="18">
        <v>1468.3882895431518</v>
      </c>
      <c r="P84" s="18">
        <v>1326.7165626000001</v>
      </c>
      <c r="Q84" s="18">
        <v>1364.5480561880427</v>
      </c>
      <c r="R84" s="18">
        <v>1422.4835931569385</v>
      </c>
      <c r="S84" s="18">
        <v>1216.9917359319766</v>
      </c>
      <c r="T84" s="18">
        <v>1171.5276583548293</v>
      </c>
      <c r="U84" s="18">
        <v>991.34685201108232</v>
      </c>
      <c r="V84" s="18">
        <v>774.91473201490408</v>
      </c>
      <c r="W84" s="18">
        <v>867.50168864048908</v>
      </c>
      <c r="X84" s="18">
        <v>913.07098685517508</v>
      </c>
      <c r="Y84" s="18">
        <v>1160.1104733552247</v>
      </c>
      <c r="Z84" s="18">
        <v>970.36929297879044</v>
      </c>
      <c r="AA84" s="18">
        <v>940.37839862555882</v>
      </c>
      <c r="AB84" s="18">
        <v>1125.5727858645982</v>
      </c>
      <c r="AC84" s="18">
        <v>1102.5858225261056</v>
      </c>
      <c r="AD84" s="18">
        <v>867.41321182454669</v>
      </c>
      <c r="AE84" s="18">
        <v>489.13419536754503</v>
      </c>
      <c r="AF84" s="18">
        <v>147.86636165032934</v>
      </c>
      <c r="AG84" s="18">
        <v>194.69705027155237</v>
      </c>
      <c r="AH84" s="18">
        <v>672.76181752483296</v>
      </c>
      <c r="AI84" s="18">
        <v>564.16446931607618</v>
      </c>
      <c r="AJ84" s="18">
        <v>314.62604898193189</v>
      </c>
    </row>
    <row r="85" spans="1:37" x14ac:dyDescent="0.2">
      <c r="A85" s="24" t="s">
        <v>10</v>
      </c>
      <c r="B85" s="25"/>
      <c r="C85" s="26">
        <v>1241.3317122000001</v>
      </c>
      <c r="D85" s="26">
        <v>1221.4017507599999</v>
      </c>
      <c r="E85" s="26">
        <v>1392.1729559999999</v>
      </c>
      <c r="F85" s="26">
        <v>1356.8850979199999</v>
      </c>
      <c r="G85" s="26">
        <v>1398.3211007999998</v>
      </c>
      <c r="H85" s="26">
        <v>1494.8118705599998</v>
      </c>
      <c r="I85" s="26">
        <v>1485.08449584</v>
      </c>
      <c r="J85" s="26">
        <v>1437.9222599999998</v>
      </c>
      <c r="K85" s="26">
        <v>1461.1338587999999</v>
      </c>
      <c r="L85" s="26">
        <v>1264.73213016</v>
      </c>
      <c r="M85" s="26">
        <v>1426.5906985199997</v>
      </c>
      <c r="N85" s="26">
        <v>1513.7078279999998</v>
      </c>
      <c r="O85" s="26">
        <v>1465.1600745599999</v>
      </c>
      <c r="P85" s="26">
        <v>1323.0900025200001</v>
      </c>
      <c r="Q85" s="26">
        <v>1361.5075475303336</v>
      </c>
      <c r="R85" s="26">
        <v>1416.5364956530045</v>
      </c>
      <c r="S85" s="26">
        <v>1216.9917359319766</v>
      </c>
      <c r="T85" s="26">
        <v>1171.5276583548293</v>
      </c>
      <c r="U85" s="26">
        <v>991.34685201108232</v>
      </c>
      <c r="V85" s="26">
        <v>774.91473201490408</v>
      </c>
      <c r="W85" s="26">
        <v>867.50168864048908</v>
      </c>
      <c r="X85" s="26">
        <v>913.07098685517508</v>
      </c>
      <c r="Y85" s="26">
        <v>1160.1104733552247</v>
      </c>
      <c r="Z85" s="26">
        <v>970.36929297879044</v>
      </c>
      <c r="AA85" s="26">
        <v>940.37839862555882</v>
      </c>
      <c r="AB85" s="26">
        <v>1125.5727858645982</v>
      </c>
      <c r="AC85" s="26">
        <v>1102.5858225261056</v>
      </c>
      <c r="AD85" s="26">
        <v>867.41321182454669</v>
      </c>
      <c r="AE85" s="26">
        <v>489.13419536754503</v>
      </c>
      <c r="AF85" s="26">
        <v>147.86636165032934</v>
      </c>
      <c r="AG85" s="26">
        <v>194.69705027155237</v>
      </c>
      <c r="AH85" s="26">
        <v>672.76181752483296</v>
      </c>
      <c r="AI85" s="26">
        <v>564.16446931607618</v>
      </c>
      <c r="AJ85" s="26">
        <v>314.62604898193189</v>
      </c>
    </row>
    <row r="86" spans="1:37" x14ac:dyDescent="0.2">
      <c r="A86" s="10" t="s">
        <v>11</v>
      </c>
      <c r="B86" s="11"/>
      <c r="C86" s="12">
        <v>3.8019347999999997</v>
      </c>
      <c r="D86" s="12">
        <v>3.8228536799999997</v>
      </c>
      <c r="E86" s="12">
        <v>3.8404771199999992</v>
      </c>
      <c r="F86" s="12">
        <v>3.8204179199999997</v>
      </c>
      <c r="G86" s="12">
        <v>3.7822297001798288</v>
      </c>
      <c r="H86" s="12">
        <v>3.9131200799999997</v>
      </c>
      <c r="I86" s="12">
        <v>4.7507549921655539</v>
      </c>
      <c r="J86" s="12">
        <v>4.7709290741050427</v>
      </c>
      <c r="K86" s="12">
        <v>4.7802750107581309</v>
      </c>
      <c r="L86" s="12">
        <v>3.4134758658572655</v>
      </c>
      <c r="M86" s="12">
        <v>3.899431145721115</v>
      </c>
      <c r="N86" s="12">
        <v>3.4612888730013944</v>
      </c>
      <c r="O86" s="12">
        <v>3.2282149831518536</v>
      </c>
      <c r="P86" s="12">
        <v>3.62656008</v>
      </c>
      <c r="Q86" s="12">
        <v>3.0405086577090334</v>
      </c>
      <c r="R86" s="12">
        <v>5.9470975039338763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x14ac:dyDescent="0.2">
      <c r="A88" s="10" t="s">
        <v>13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</row>
    <row r="89" spans="1:37" s="91" customFormat="1" x14ac:dyDescent="0.2">
      <c r="A89" s="27" t="s">
        <v>14</v>
      </c>
      <c r="B89" s="28"/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/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-3.49125</v>
      </c>
      <c r="J96" s="34">
        <v>-3.7239999999999998</v>
      </c>
      <c r="K96" s="34">
        <v>-3.7239999999999998</v>
      </c>
      <c r="L96" s="34">
        <v>-4.8877499999999996</v>
      </c>
      <c r="M96" s="34">
        <v>-7.2152500000000002</v>
      </c>
      <c r="N96" s="34">
        <v>-7.4479999999999995</v>
      </c>
      <c r="O96" s="34">
        <v>-10.64</v>
      </c>
      <c r="P96" s="34">
        <v>-7.3150000000000004</v>
      </c>
      <c r="Q96" s="34">
        <v>-10.64</v>
      </c>
      <c r="R96" s="34">
        <v>-10.64</v>
      </c>
      <c r="S96" s="34">
        <v>-10.64</v>
      </c>
      <c r="T96" s="34">
        <v>-10.64</v>
      </c>
      <c r="U96" s="34">
        <v>-12.901</v>
      </c>
      <c r="V96" s="34">
        <v>-16.134230000000002</v>
      </c>
      <c r="W96" s="34">
        <v>-12.708815000000001</v>
      </c>
      <c r="X96" s="34">
        <v>-12.130265</v>
      </c>
      <c r="Y96" s="34">
        <v>-11.292365000000002</v>
      </c>
      <c r="Z96" s="34">
        <v>-14.006230000000002</v>
      </c>
      <c r="AA96" s="34">
        <v>-11.541075000000001</v>
      </c>
      <c r="AB96" s="34">
        <v>-9.8998550000000005</v>
      </c>
      <c r="AC96" s="34">
        <v>-6.6227350000000005</v>
      </c>
      <c r="AD96" s="34">
        <v>-13.439696549999999</v>
      </c>
      <c r="AE96" s="34">
        <v>-17.14136118835</v>
      </c>
      <c r="AF96" s="34">
        <v>-16.109346637649999</v>
      </c>
      <c r="AG96" s="34">
        <v>-20.463590708853772</v>
      </c>
      <c r="AH96" s="34">
        <v>-19.918310089999999</v>
      </c>
      <c r="AI96" s="34">
        <v>-17.370743940900002</v>
      </c>
      <c r="AJ96" s="34">
        <v>-18.808591153800002</v>
      </c>
    </row>
    <row r="97" spans="1:36" x14ac:dyDescent="0.2">
      <c r="A97" s="24" t="s">
        <v>20</v>
      </c>
      <c r="B97" s="25"/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-3.49125</v>
      </c>
      <c r="J99" s="15">
        <v>-3.7239999999999998</v>
      </c>
      <c r="K99" s="15">
        <v>-3.7239999999999998</v>
      </c>
      <c r="L99" s="15">
        <v>-4.8877499999999996</v>
      </c>
      <c r="M99" s="15">
        <v>-7.2152500000000002</v>
      </c>
      <c r="N99" s="15">
        <v>-7.4479999999999995</v>
      </c>
      <c r="O99" s="15">
        <v>-10.64</v>
      </c>
      <c r="P99" s="15">
        <v>-7.3150000000000004</v>
      </c>
      <c r="Q99" s="15">
        <v>-10.64</v>
      </c>
      <c r="R99" s="15">
        <v>-10.64</v>
      </c>
      <c r="S99" s="15">
        <v>-10.64</v>
      </c>
      <c r="T99" s="15">
        <v>-10.64</v>
      </c>
      <c r="U99" s="15">
        <v>-12.901</v>
      </c>
      <c r="V99" s="15">
        <v>-16.134230000000002</v>
      </c>
      <c r="W99" s="15">
        <v>-12.708815000000001</v>
      </c>
      <c r="X99" s="15">
        <v>-12.130265</v>
      </c>
      <c r="Y99" s="15">
        <v>-11.292365000000002</v>
      </c>
      <c r="Z99" s="15">
        <v>-14.006230000000002</v>
      </c>
      <c r="AA99" s="15">
        <v>-11.541075000000001</v>
      </c>
      <c r="AB99" s="15">
        <v>-9.8998550000000005</v>
      </c>
      <c r="AC99" s="15">
        <v>-6.6227350000000005</v>
      </c>
      <c r="AD99" s="15">
        <v>-13.439696549999999</v>
      </c>
      <c r="AE99" s="15">
        <v>-17.14136118835</v>
      </c>
      <c r="AF99" s="15">
        <v>-16.109346637649999</v>
      </c>
      <c r="AG99" s="15">
        <v>-20.463590708853772</v>
      </c>
      <c r="AH99" s="15">
        <v>-19.918310089999999</v>
      </c>
      <c r="AI99" s="15">
        <v>-17.370743940900002</v>
      </c>
      <c r="AJ99" s="15">
        <v>-18.808591153800002</v>
      </c>
    </row>
    <row r="100" spans="1:36" ht="13.5" thickBot="1" x14ac:dyDescent="0.25">
      <c r="A100" s="30" t="s">
        <v>23</v>
      </c>
      <c r="B100" s="31"/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</row>
    <row r="101" spans="1:36" ht="13.5" thickBot="1" x14ac:dyDescent="0.25">
      <c r="A101" s="36" t="s">
        <v>24</v>
      </c>
      <c r="B101" s="37"/>
      <c r="C101" s="38">
        <v>821.56931712876622</v>
      </c>
      <c r="D101" s="38">
        <v>692.97582922242486</v>
      </c>
      <c r="E101" s="38">
        <v>325.40587455472723</v>
      </c>
      <c r="F101" s="38">
        <v>358.44879239451325</v>
      </c>
      <c r="G101" s="38">
        <v>245.57034627816256</v>
      </c>
      <c r="H101" s="38">
        <v>209.57740266575229</v>
      </c>
      <c r="I101" s="38">
        <v>357.25224447078932</v>
      </c>
      <c r="J101" s="38">
        <v>315.95150208197941</v>
      </c>
      <c r="K101" s="38">
        <v>335.71392570672418</v>
      </c>
      <c r="L101" s="38">
        <v>264.14429751474665</v>
      </c>
      <c r="M101" s="38">
        <v>326.18392580342396</v>
      </c>
      <c r="N101" s="38">
        <v>296.85302753464487</v>
      </c>
      <c r="O101" s="38">
        <v>214.75771101684802</v>
      </c>
      <c r="P101" s="38">
        <v>358.68266912504038</v>
      </c>
      <c r="Q101" s="38">
        <v>373.26469534229102</v>
      </c>
      <c r="R101" s="38">
        <v>393.45606759606619</v>
      </c>
      <c r="S101" s="38">
        <v>368.10366250000027</v>
      </c>
      <c r="T101" s="38">
        <v>377.28434305390044</v>
      </c>
      <c r="U101" s="38">
        <v>363.44968607020002</v>
      </c>
      <c r="V101" s="38">
        <v>309.51186238091248</v>
      </c>
      <c r="W101" s="38">
        <v>313.87829663545591</v>
      </c>
      <c r="X101" s="38">
        <v>262.85586224295275</v>
      </c>
      <c r="Y101" s="38">
        <v>263.07944168539234</v>
      </c>
      <c r="Z101" s="38">
        <v>263.69539135996098</v>
      </c>
      <c r="AA101" s="38">
        <v>221.94601362048522</v>
      </c>
      <c r="AB101" s="38">
        <v>261.34502270188761</v>
      </c>
      <c r="AC101" s="38">
        <v>258.93444692514794</v>
      </c>
      <c r="AD101" s="38">
        <v>197.67084334509843</v>
      </c>
      <c r="AE101" s="38">
        <v>221.71276218834441</v>
      </c>
      <c r="AF101" s="38">
        <v>161.39276310283219</v>
      </c>
      <c r="AG101" s="38">
        <v>167.00232618436922</v>
      </c>
      <c r="AH101" s="38">
        <v>167.3254396528724</v>
      </c>
      <c r="AI101" s="38">
        <v>95.469364483900407</v>
      </c>
      <c r="AJ101" s="38">
        <v>55.017721526949423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824.6226468076643</v>
      </c>
      <c r="D104" s="18">
        <v>790.20276371212412</v>
      </c>
      <c r="E104" s="18">
        <v>431.17331307439281</v>
      </c>
      <c r="F104" s="18">
        <v>473.1251113980187</v>
      </c>
      <c r="G104" s="18">
        <v>304.86752597487714</v>
      </c>
      <c r="H104" s="18">
        <v>248.91633049343596</v>
      </c>
      <c r="I104" s="18">
        <v>399.45350463211992</v>
      </c>
      <c r="J104" s="18">
        <v>311.946760818119</v>
      </c>
      <c r="K104" s="18">
        <v>317.9162192276923</v>
      </c>
      <c r="L104" s="18">
        <v>260.79434821140939</v>
      </c>
      <c r="M104" s="18">
        <v>322.64503845199545</v>
      </c>
      <c r="N104" s="18">
        <v>310.63471703120246</v>
      </c>
      <c r="O104" s="18">
        <v>292.18311799999998</v>
      </c>
      <c r="P104" s="18">
        <v>367.00033039840002</v>
      </c>
      <c r="Q104" s="18">
        <v>376.33050399999996</v>
      </c>
      <c r="R104" s="18">
        <v>399.42931320000008</v>
      </c>
      <c r="S104" s="18">
        <v>365.75875010000004</v>
      </c>
      <c r="T104" s="18">
        <v>352.417731979</v>
      </c>
      <c r="U104" s="18">
        <v>353.02466140000001</v>
      </c>
      <c r="V104" s="18">
        <v>297.0736377953009</v>
      </c>
      <c r="W104" s="18">
        <v>301.47368046925237</v>
      </c>
      <c r="X104" s="18">
        <v>260.84094851476954</v>
      </c>
      <c r="Y104" s="18">
        <v>261.8995947746202</v>
      </c>
      <c r="Z104" s="18">
        <v>255.21018041188933</v>
      </c>
      <c r="AA104" s="18">
        <v>239.88388920848578</v>
      </c>
      <c r="AB104" s="18">
        <v>260.63992142547636</v>
      </c>
      <c r="AC104" s="18">
        <v>258.9181368574794</v>
      </c>
      <c r="AD104" s="18">
        <v>198.9366477475136</v>
      </c>
      <c r="AE104" s="18">
        <v>221.25198319548596</v>
      </c>
      <c r="AF104" s="18">
        <v>168.32823742402826</v>
      </c>
      <c r="AG104" s="18">
        <v>175.86447231625687</v>
      </c>
      <c r="AH104" s="18">
        <v>171.80346565934207</v>
      </c>
      <c r="AI104" s="18">
        <v>98.035647344706788</v>
      </c>
      <c r="AJ104" s="18">
        <v>56.536220961126119</v>
      </c>
    </row>
    <row r="105" spans="1:36" x14ac:dyDescent="0.2">
      <c r="A105" s="42" t="s">
        <v>28</v>
      </c>
      <c r="B105" s="43"/>
      <c r="C105" s="44">
        <v>216.16737107311755</v>
      </c>
      <c r="D105" s="44">
        <v>216.97276371212416</v>
      </c>
      <c r="E105" s="44">
        <v>109.31331307439277</v>
      </c>
      <c r="F105" s="44">
        <v>133.9751113980187</v>
      </c>
      <c r="G105" s="44">
        <v>51.50252597487713</v>
      </c>
      <c r="H105" s="44">
        <v>71.361330493435958</v>
      </c>
      <c r="I105" s="44">
        <v>119.48850463211991</v>
      </c>
      <c r="J105" s="44">
        <v>89.836760818118989</v>
      </c>
      <c r="K105" s="44">
        <v>77.851219227692297</v>
      </c>
      <c r="L105" s="44">
        <v>63.954348211409382</v>
      </c>
      <c r="M105" s="44">
        <v>112.63803845199543</v>
      </c>
      <c r="N105" s="44">
        <v>129.22271703120245</v>
      </c>
      <c r="O105" s="44">
        <v>122.14261799999998</v>
      </c>
      <c r="P105" s="44">
        <v>175.40484891839998</v>
      </c>
      <c r="Q105" s="44">
        <v>194.12420399999999</v>
      </c>
      <c r="R105" s="44">
        <v>211.69285670000005</v>
      </c>
      <c r="S105" s="44">
        <v>182.62409360000001</v>
      </c>
      <c r="T105" s="44">
        <v>185.76954267899998</v>
      </c>
      <c r="U105" s="44">
        <v>164.96235490000001</v>
      </c>
      <c r="V105" s="44">
        <v>112.44486935400002</v>
      </c>
      <c r="W105" s="44">
        <v>124.12020085100002</v>
      </c>
      <c r="X105" s="44">
        <v>109.18219840500001</v>
      </c>
      <c r="Y105" s="44">
        <v>97.015485861000016</v>
      </c>
      <c r="Z105" s="44">
        <v>82.219260042000016</v>
      </c>
      <c r="AA105" s="44">
        <v>106.99296694975</v>
      </c>
      <c r="AB105" s="44">
        <v>105.87353632300002</v>
      </c>
      <c r="AC105" s="44">
        <v>106.48111522751</v>
      </c>
      <c r="AD105" s="44">
        <v>102.2677603515</v>
      </c>
      <c r="AE105" s="44">
        <v>105.4245493</v>
      </c>
      <c r="AF105" s="44">
        <v>79.151175402500002</v>
      </c>
      <c r="AG105" s="44">
        <v>76.09297317170001</v>
      </c>
      <c r="AH105" s="44">
        <v>89.376412526600021</v>
      </c>
      <c r="AI105" s="44">
        <v>70.828371967119992</v>
      </c>
      <c r="AJ105" s="44">
        <v>52.337342586591006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5.6255801974799285E-4</v>
      </c>
      <c r="W106" s="47">
        <v>1.0321019012754535</v>
      </c>
      <c r="X106" s="47">
        <v>6.1998704612753024E-2</v>
      </c>
      <c r="Y106" s="47">
        <v>1.6573711948169499E-2</v>
      </c>
      <c r="Z106" s="47">
        <v>3.2565662395572475E-3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69.822429623130461</v>
      </c>
      <c r="D107" s="51">
        <v>55.54823620829211</v>
      </c>
      <c r="E107" s="51">
        <v>27.985824725096826</v>
      </c>
      <c r="F107" s="51">
        <v>34.299609806525858</v>
      </c>
      <c r="G107" s="51">
        <v>13.185408293789054</v>
      </c>
      <c r="H107" s="51">
        <v>18.269555932129542</v>
      </c>
      <c r="I107" s="51">
        <v>30.590824239520508</v>
      </c>
      <c r="J107" s="51">
        <v>22.999539318832323</v>
      </c>
      <c r="K107" s="51">
        <v>19.931063423707208</v>
      </c>
      <c r="L107" s="51">
        <v>16.373258929900519</v>
      </c>
      <c r="M107" s="51">
        <v>28.837003589407232</v>
      </c>
      <c r="N107" s="51">
        <v>19.088217648901313</v>
      </c>
      <c r="O107" s="51">
        <v>15.311822908847128</v>
      </c>
      <c r="P107" s="51">
        <v>24.938696213297515</v>
      </c>
      <c r="Q107" s="51">
        <v>23.973818702782935</v>
      </c>
      <c r="R107" s="51">
        <v>44.283869270000004</v>
      </c>
      <c r="S107" s="51">
        <v>24.741088576000006</v>
      </c>
      <c r="T107" s="51">
        <v>15.981243844000002</v>
      </c>
      <c r="U107" s="51">
        <v>16.347537253999999</v>
      </c>
      <c r="V107" s="51">
        <v>15.841867506</v>
      </c>
      <c r="W107" s="51">
        <v>17.387135000000001</v>
      </c>
      <c r="X107" s="51">
        <v>17.615255541</v>
      </c>
      <c r="Y107" s="51">
        <v>18.228280043000002</v>
      </c>
      <c r="Z107" s="51">
        <v>20.726781422000002</v>
      </c>
      <c r="AA107" s="51">
        <v>21.086891262000002</v>
      </c>
      <c r="AB107" s="51">
        <v>22.049945720000004</v>
      </c>
      <c r="AC107" s="51">
        <v>20.685610814</v>
      </c>
      <c r="AD107" s="51">
        <v>21.577560866000002</v>
      </c>
      <c r="AE107" s="51">
        <v>18.505815952000003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3.3890927835876083</v>
      </c>
      <c r="D108" s="51">
        <v>19.362222292599142</v>
      </c>
      <c r="E108" s="51">
        <v>9.7549048602942552</v>
      </c>
      <c r="F108" s="51">
        <v>11.95567519251366</v>
      </c>
      <c r="G108" s="51">
        <v>4.5959840281105748</v>
      </c>
      <c r="H108" s="51">
        <v>6.3681446485272932</v>
      </c>
      <c r="I108" s="51">
        <v>10.662918923625661</v>
      </c>
      <c r="J108" s="51">
        <v>8.0168556792470955</v>
      </c>
      <c r="K108" s="51">
        <v>6.9472895429234773</v>
      </c>
      <c r="L108" s="51">
        <v>5.707160131354331</v>
      </c>
      <c r="M108" s="51">
        <v>10.051596807807071</v>
      </c>
      <c r="N108" s="51">
        <v>8.2956129463971706</v>
      </c>
      <c r="O108" s="51">
        <v>6.7698201099959334</v>
      </c>
      <c r="P108" s="51">
        <v>11.295698927512138</v>
      </c>
      <c r="Q108" s="51">
        <v>11.261438435621525</v>
      </c>
      <c r="R108" s="51">
        <v>9.1129750954475064</v>
      </c>
      <c r="S108" s="51">
        <v>0</v>
      </c>
      <c r="T108" s="51">
        <v>0</v>
      </c>
      <c r="U108" s="51">
        <v>0</v>
      </c>
      <c r="V108" s="51">
        <v>0.25202599284710081</v>
      </c>
      <c r="W108" s="51">
        <v>0.1641362686599194</v>
      </c>
      <c r="X108" s="51">
        <v>7.4254262501320473E-2</v>
      </c>
      <c r="Y108" s="51">
        <v>6.0940263932500169E-2</v>
      </c>
      <c r="Z108" s="51">
        <v>1.363342137577356E-2</v>
      </c>
      <c r="AA108" s="51">
        <v>0</v>
      </c>
      <c r="AB108" s="51">
        <v>3.5030159570040038E-3</v>
      </c>
      <c r="AC108" s="51">
        <v>0</v>
      </c>
      <c r="AD108" s="51">
        <v>3.1012136294537359E-3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0.30575028373303414</v>
      </c>
      <c r="W109" s="51">
        <v>0.27935775526886941</v>
      </c>
      <c r="X109" s="51">
        <v>0.14778760983272524</v>
      </c>
      <c r="Y109" s="51">
        <v>0.14355384348952968</v>
      </c>
      <c r="Z109" s="51">
        <v>3.1544535693338427E-2</v>
      </c>
      <c r="AA109" s="51">
        <v>0</v>
      </c>
      <c r="AB109" s="51">
        <v>5.1745058045084532E-3</v>
      </c>
      <c r="AC109" s="51">
        <v>0</v>
      </c>
      <c r="AD109" s="51">
        <v>1.7228964608076311E-2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8.7513304080116969E-2</v>
      </c>
      <c r="P110" s="51">
        <v>0.34693918412351926</v>
      </c>
      <c r="Q110" s="51">
        <v>0.63894686159554737</v>
      </c>
      <c r="R110" s="51">
        <v>0</v>
      </c>
      <c r="S110" s="51">
        <v>0</v>
      </c>
      <c r="T110" s="51">
        <v>0</v>
      </c>
      <c r="U110" s="51">
        <v>0</v>
      </c>
      <c r="V110" s="51">
        <v>0.29646807640719219</v>
      </c>
      <c r="W110" s="51">
        <v>0.27500977464211662</v>
      </c>
      <c r="X110" s="51">
        <v>0.23718109090227613</v>
      </c>
      <c r="Y110" s="51">
        <v>0.15222316973934141</v>
      </c>
      <c r="Z110" s="51">
        <v>2.3403120094445305E-2</v>
      </c>
      <c r="AA110" s="51">
        <v>0</v>
      </c>
      <c r="AB110" s="51">
        <v>7.6283951551000886E-3</v>
      </c>
      <c r="AC110" s="51">
        <v>0</v>
      </c>
      <c r="AD110" s="51">
        <v>1.0854247703088077E-2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18.178138756739781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0.4258564209492306</v>
      </c>
      <c r="W111" s="51">
        <v>0.33207702036824754</v>
      </c>
      <c r="X111" s="51">
        <v>0.54393049570142049</v>
      </c>
      <c r="Y111" s="51">
        <v>0.15553791212897536</v>
      </c>
      <c r="Z111" s="51">
        <v>1.4406165907193924E-2</v>
      </c>
      <c r="AA111" s="51">
        <v>0</v>
      </c>
      <c r="AB111" s="51">
        <v>1.4189881896899466E-2</v>
      </c>
      <c r="AC111" s="51">
        <v>0</v>
      </c>
      <c r="AD111" s="51">
        <v>1.0509668410926551E-2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0.20778845924002123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2.0188164290121806</v>
      </c>
      <c r="S112" s="51">
        <v>5.8881948240000233</v>
      </c>
      <c r="T112" s="51">
        <v>0</v>
      </c>
      <c r="U112" s="51">
        <v>0</v>
      </c>
      <c r="V112" s="51">
        <v>0.42107467778137264</v>
      </c>
      <c r="W112" s="51">
        <v>0.61415226352883745</v>
      </c>
      <c r="X112" s="51">
        <v>0.35469026359854056</v>
      </c>
      <c r="Y112" s="51">
        <v>0.2256574626789232</v>
      </c>
      <c r="Z112" s="51">
        <v>3.0357820877228579E-2</v>
      </c>
      <c r="AA112" s="51">
        <v>0</v>
      </c>
      <c r="AB112" s="51">
        <v>1.5292353923976869E-2</v>
      </c>
      <c r="AC112" s="51">
        <v>0</v>
      </c>
      <c r="AD112" s="51">
        <v>3.1356715586698884E-2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123.58127128017824</v>
      </c>
      <c r="D113" s="51">
        <v>133.97258378020908</v>
      </c>
      <c r="E113" s="51">
        <v>67.496891054870062</v>
      </c>
      <c r="F113" s="51">
        <v>82.72463109723914</v>
      </c>
      <c r="G113" s="51">
        <v>31.800887623002897</v>
      </c>
      <c r="H113" s="51">
        <v>44.062958247071506</v>
      </c>
      <c r="I113" s="51">
        <v>73.779692085399148</v>
      </c>
      <c r="J113" s="51">
        <v>55.470846936423634</v>
      </c>
      <c r="K113" s="51">
        <v>48.070222326207208</v>
      </c>
      <c r="L113" s="51">
        <v>39.489423129760929</v>
      </c>
      <c r="M113" s="51">
        <v>69.549784890835767</v>
      </c>
      <c r="N113" s="51">
        <v>94.611879468826061</v>
      </c>
      <c r="O113" s="51">
        <v>95.419434998470493</v>
      </c>
      <c r="P113" s="51">
        <v>134.31</v>
      </c>
      <c r="Q113" s="51">
        <v>158.25</v>
      </c>
      <c r="R113" s="51">
        <v>155.01307720700004</v>
      </c>
      <c r="S113" s="51">
        <v>151.99481020000002</v>
      </c>
      <c r="T113" s="51">
        <v>152.01190477899999</v>
      </c>
      <c r="U113" s="51">
        <v>135.88216881800003</v>
      </c>
      <c r="V113" s="51">
        <v>92.785764405000009</v>
      </c>
      <c r="W113" s="51">
        <v>102.27584221100001</v>
      </c>
      <c r="X113" s="51">
        <v>88.700944606000007</v>
      </c>
      <c r="Y113" s="51">
        <v>77.094902337999997</v>
      </c>
      <c r="Z113" s="51">
        <v>61.291133602000009</v>
      </c>
      <c r="AA113" s="51">
        <v>85.906075687750018</v>
      </c>
      <c r="AB113" s="51">
        <v>83.744440906999998</v>
      </c>
      <c r="AC113" s="51">
        <v>85.795504413509988</v>
      </c>
      <c r="AD113" s="51">
        <v>80.54513160350001</v>
      </c>
      <c r="AE113" s="51">
        <v>86.919212076000022</v>
      </c>
      <c r="AF113" s="51">
        <v>79.151175402500002</v>
      </c>
      <c r="AG113" s="51">
        <v>76.09297317170001</v>
      </c>
      <c r="AH113" s="51">
        <v>89.376412526600021</v>
      </c>
      <c r="AI113" s="51">
        <v>70.828371967119992</v>
      </c>
      <c r="AJ113" s="51">
        <v>52.337342586591006</v>
      </c>
    </row>
    <row r="114" spans="1:37" x14ac:dyDescent="0.2">
      <c r="A114" s="49" t="s">
        <v>45</v>
      </c>
      <c r="B114" s="50" t="s">
        <v>46</v>
      </c>
      <c r="C114" s="51">
        <v>0.98865017024142587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0.61937637974254012</v>
      </c>
      <c r="W114" s="51">
        <v>0.78100602008047737</v>
      </c>
      <c r="X114" s="51">
        <v>0.47003669078505783</v>
      </c>
      <c r="Y114" s="51">
        <v>0.35365751495555536</v>
      </c>
      <c r="Z114" s="51">
        <v>5.2988196440253515E-2</v>
      </c>
      <c r="AA114" s="51">
        <v>0</v>
      </c>
      <c r="AB114" s="51">
        <v>1.9968969135611653E-2</v>
      </c>
      <c r="AC114" s="51">
        <v>0</v>
      </c>
      <c r="AD114" s="51">
        <v>2.6532605496437517E-2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0.84903494678082359</v>
      </c>
      <c r="S115" s="51">
        <v>0</v>
      </c>
      <c r="T115" s="51">
        <v>6.6412431093399907E-2</v>
      </c>
      <c r="U115" s="51">
        <v>2.3234760635036475E-2</v>
      </c>
      <c r="V115" s="51">
        <v>0.30968818987127006</v>
      </c>
      <c r="W115" s="51">
        <v>0.1788107032752102</v>
      </c>
      <c r="X115" s="51">
        <v>0.20978631444547827</v>
      </c>
      <c r="Y115" s="51">
        <v>0.16140245635678915</v>
      </c>
      <c r="Z115" s="51">
        <v>1.4847734210862705E-2</v>
      </c>
      <c r="AA115" s="51">
        <v>0</v>
      </c>
      <c r="AB115" s="51">
        <v>5.8679962731539147E-3</v>
      </c>
      <c r="AC115" s="51">
        <v>0</v>
      </c>
      <c r="AD115" s="51">
        <v>1.5333778501187917E-2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8.0897214310238574</v>
      </c>
      <c r="E116" s="51">
        <v>4.0756924341316356</v>
      </c>
      <c r="F116" s="51">
        <v>4.9951953017400683</v>
      </c>
      <c r="G116" s="51">
        <v>1.9202460299746142</v>
      </c>
      <c r="H116" s="51">
        <v>2.6606716657076288</v>
      </c>
      <c r="I116" s="51">
        <v>4.4550693835746165</v>
      </c>
      <c r="J116" s="51">
        <v>3.3495188836159508</v>
      </c>
      <c r="K116" s="51">
        <v>2.9026439348544231</v>
      </c>
      <c r="L116" s="51">
        <v>2.3845060203936126</v>
      </c>
      <c r="M116" s="51">
        <v>4.1996531639453858</v>
      </c>
      <c r="N116" s="51">
        <v>7.2270069670779327</v>
      </c>
      <c r="O116" s="51">
        <v>4.554026678606327</v>
      </c>
      <c r="P116" s="51">
        <v>4.513514593466792</v>
      </c>
      <c r="Q116" s="51">
        <v>0</v>
      </c>
      <c r="R116" s="51">
        <v>0</v>
      </c>
      <c r="S116" s="51">
        <v>0</v>
      </c>
      <c r="T116" s="51">
        <v>0</v>
      </c>
      <c r="U116" s="51">
        <v>0.20911284571532823</v>
      </c>
      <c r="V116" s="51">
        <v>0.18283135641809767</v>
      </c>
      <c r="W116" s="51">
        <v>0.1625057759248871</v>
      </c>
      <c r="X116" s="51">
        <v>0.2121292887477044</v>
      </c>
      <c r="Y116" s="51">
        <v>5.9410382829592219E-2</v>
      </c>
      <c r="Z116" s="51">
        <v>7.9206314470587295E-3</v>
      </c>
      <c r="AA116" s="51">
        <v>0</v>
      </c>
      <c r="AB116" s="51">
        <v>4.2676336532028476E-3</v>
      </c>
      <c r="AC116" s="51">
        <v>0</v>
      </c>
      <c r="AD116" s="51">
        <v>7.4084547814728136E-3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0.26355843225193465</v>
      </c>
      <c r="W117" s="51">
        <v>5.0545274786001668E-2</v>
      </c>
      <c r="X117" s="51">
        <v>5.911504393309009E-2</v>
      </c>
      <c r="Y117" s="51">
        <v>1.835857323489545E-2</v>
      </c>
      <c r="Z117" s="51">
        <v>3.0633801067021563E-3</v>
      </c>
      <c r="AA117" s="51">
        <v>0</v>
      </c>
      <c r="AB117" s="51">
        <v>1.8493079163879004E-3</v>
      </c>
      <c r="AC117" s="51">
        <v>0</v>
      </c>
      <c r="AD117" s="51">
        <v>2.0674757529691576E-3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0.41508375175951373</v>
      </c>
      <c r="S118" s="78">
        <v>0</v>
      </c>
      <c r="T118" s="78">
        <v>17.709981624906639</v>
      </c>
      <c r="U118" s="78">
        <v>12.500301221649623</v>
      </c>
      <c r="V118" s="78">
        <v>0.6933527593394011</v>
      </c>
      <c r="W118" s="78">
        <v>0.53914959771735116</v>
      </c>
      <c r="X118" s="78">
        <v>0.48517590935328819</v>
      </c>
      <c r="Y118" s="78">
        <v>0.34065352558083778</v>
      </c>
      <c r="Z118" s="78">
        <v>5.5094753228943387E-3</v>
      </c>
      <c r="AA118" s="78">
        <v>0</v>
      </c>
      <c r="AB118" s="78">
        <v>1.4076362841724268E-3</v>
      </c>
      <c r="AC118" s="78">
        <v>0</v>
      </c>
      <c r="AD118" s="78">
        <v>2.0674757529691574E-2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4.6692315639083402E-2</v>
      </c>
      <c r="W119" s="59">
        <v>4.8371284472625252E-2</v>
      </c>
      <c r="X119" s="59">
        <v>9.912583586341327E-3</v>
      </c>
      <c r="Y119" s="59">
        <v>4.3346631249058694E-3</v>
      </c>
      <c r="Z119" s="59">
        <v>4.1397028468948059E-4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607.81000000000006</v>
      </c>
      <c r="D131" s="68">
        <v>573.23</v>
      </c>
      <c r="E131" s="68">
        <v>321.86</v>
      </c>
      <c r="F131" s="68">
        <v>339.15000000000003</v>
      </c>
      <c r="G131" s="68">
        <v>253.36500000000001</v>
      </c>
      <c r="H131" s="68">
        <v>177.55500000000001</v>
      </c>
      <c r="I131" s="68">
        <v>279.96500000000003</v>
      </c>
      <c r="J131" s="68">
        <v>222.11</v>
      </c>
      <c r="K131" s="68">
        <v>240.06500000000003</v>
      </c>
      <c r="L131" s="68">
        <v>196.84</v>
      </c>
      <c r="M131" s="68">
        <v>210.00700000000001</v>
      </c>
      <c r="N131" s="68">
        <v>181.41200000000001</v>
      </c>
      <c r="O131" s="68">
        <v>170.04050000000001</v>
      </c>
      <c r="P131" s="68">
        <v>166.91500000000002</v>
      </c>
      <c r="Q131" s="68">
        <v>157.60500000000002</v>
      </c>
      <c r="R131" s="68">
        <v>163.244865</v>
      </c>
      <c r="S131" s="68">
        <v>158.64306500000001</v>
      </c>
      <c r="T131" s="68">
        <v>142.15659780000001</v>
      </c>
      <c r="U131" s="68">
        <v>163.57071500000001</v>
      </c>
      <c r="V131" s="68">
        <v>183.98586513303022</v>
      </c>
      <c r="W131" s="68">
        <v>176.36562818968093</v>
      </c>
      <c r="X131" s="68">
        <v>150.40493868119808</v>
      </c>
      <c r="Y131" s="68">
        <v>164.33919086850739</v>
      </c>
      <c r="Z131" s="68">
        <v>172.51799149770889</v>
      </c>
      <c r="AA131" s="68">
        <v>132.61096436399896</v>
      </c>
      <c r="AB131" s="68">
        <v>154.48742705736353</v>
      </c>
      <c r="AC131" s="68">
        <v>151.8291130585408</v>
      </c>
      <c r="AD131" s="68">
        <v>96.133967847141435</v>
      </c>
      <c r="AE131" s="68">
        <v>115.26851795563631</v>
      </c>
      <c r="AF131" s="68">
        <v>88.723130292204957</v>
      </c>
      <c r="AG131" s="68">
        <v>99.590526362601963</v>
      </c>
      <c r="AH131" s="68">
        <v>82.23008275680219</v>
      </c>
      <c r="AI131" s="68">
        <v>26.99530725728604</v>
      </c>
      <c r="AJ131" s="68">
        <v>3.9869102542343597</v>
      </c>
    </row>
    <row r="132" spans="1:36" x14ac:dyDescent="0.2">
      <c r="A132" s="66" t="s">
        <v>69</v>
      </c>
      <c r="B132" s="67"/>
      <c r="C132" s="68">
        <v>0.64527573454661957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24.680481479999997</v>
      </c>
      <c r="Q132" s="68">
        <v>24.601300000000002</v>
      </c>
      <c r="R132" s="68">
        <v>24.491591500000002</v>
      </c>
      <c r="S132" s="68">
        <v>24.491591500000002</v>
      </c>
      <c r="T132" s="68">
        <v>24.491591500000002</v>
      </c>
      <c r="U132" s="68">
        <v>24.491591500000002</v>
      </c>
      <c r="V132" s="68">
        <v>0.64290330827067677</v>
      </c>
      <c r="W132" s="68">
        <v>0.9878514285714286</v>
      </c>
      <c r="X132" s="68">
        <v>1.2538114285714286</v>
      </c>
      <c r="Y132" s="68">
        <v>0.54491804511278197</v>
      </c>
      <c r="Z132" s="68">
        <v>0.47292887218045115</v>
      </c>
      <c r="AA132" s="68">
        <v>0.27995789473684213</v>
      </c>
      <c r="AB132" s="68">
        <v>0.27895804511278199</v>
      </c>
      <c r="AC132" s="68">
        <v>0.60790857142857146</v>
      </c>
      <c r="AD132" s="68">
        <v>0.53491954887218041</v>
      </c>
      <c r="AE132" s="68">
        <v>0.55891593984962396</v>
      </c>
      <c r="AF132" s="68">
        <v>0.45393172932330828</v>
      </c>
      <c r="AG132" s="68">
        <v>0.18097278195488722</v>
      </c>
      <c r="AH132" s="68">
        <v>0.19697037593984962</v>
      </c>
      <c r="AI132" s="68">
        <v>0.21196812030075188</v>
      </c>
      <c r="AJ132" s="68">
        <v>0.21196812030075188</v>
      </c>
    </row>
    <row r="133" spans="1:36" x14ac:dyDescent="0.2">
      <c r="A133" s="61" t="s">
        <v>70</v>
      </c>
      <c r="B133" s="25"/>
      <c r="C133" s="62">
        <v>0.64527573454661957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24.680481479999997</v>
      </c>
      <c r="Q133" s="62">
        <v>24.601300000000002</v>
      </c>
      <c r="R133" s="62">
        <v>24.491591500000002</v>
      </c>
      <c r="S133" s="62">
        <v>24.491591500000002</v>
      </c>
      <c r="T133" s="62">
        <v>24.491591500000002</v>
      </c>
      <c r="U133" s="62">
        <v>24.491591500000002</v>
      </c>
      <c r="V133" s="62">
        <v>0.63090511278195494</v>
      </c>
      <c r="W133" s="62">
        <v>0.9608554887218046</v>
      </c>
      <c r="X133" s="62">
        <v>1.1578258646616542</v>
      </c>
      <c r="Y133" s="62">
        <v>0.53092015037593987</v>
      </c>
      <c r="Z133" s="62">
        <v>0.46493007518796997</v>
      </c>
      <c r="AA133" s="62">
        <v>0.27895804511278199</v>
      </c>
      <c r="AB133" s="62">
        <v>0.27695834586466167</v>
      </c>
      <c r="AC133" s="62">
        <v>0.60690872180451128</v>
      </c>
      <c r="AD133" s="62">
        <v>0.53491954887218041</v>
      </c>
      <c r="AE133" s="62">
        <v>0.55691624060150369</v>
      </c>
      <c r="AF133" s="62">
        <v>0.45093218045112782</v>
      </c>
      <c r="AG133" s="62">
        <v>0.17997293233082706</v>
      </c>
      <c r="AH133" s="62">
        <v>0.19597052631578946</v>
      </c>
      <c r="AI133" s="62">
        <v>0.21196812030075188</v>
      </c>
      <c r="AJ133" s="62">
        <v>0.21196812030075188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0.14497819548872179</v>
      </c>
      <c r="W134" s="73">
        <v>0.59890992481203009</v>
      </c>
      <c r="X134" s="73">
        <v>0.62890541353383456</v>
      </c>
      <c r="Y134" s="73">
        <v>0.17097428571428575</v>
      </c>
      <c r="Z134" s="73">
        <v>0.10398436090225563</v>
      </c>
      <c r="AA134" s="73">
        <v>9.9984962406015031E-3</v>
      </c>
      <c r="AB134" s="73">
        <v>4.9992481203007515E-3</v>
      </c>
      <c r="AC134" s="73">
        <v>2.4996240601503759E-2</v>
      </c>
      <c r="AD134" s="73">
        <v>1.0998345864661654E-2</v>
      </c>
      <c r="AE134" s="73">
        <v>3.9993984962406011E-3</v>
      </c>
      <c r="AF134" s="73">
        <v>0</v>
      </c>
      <c r="AG134" s="73">
        <v>1.9996992481203005E-3</v>
      </c>
      <c r="AH134" s="73">
        <v>9.9984962406015031E-3</v>
      </c>
      <c r="AI134" s="73">
        <v>4.9992481203007515E-3</v>
      </c>
      <c r="AJ134" s="73">
        <v>4.9992481203007515E-3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3.4994736842105266E-2</v>
      </c>
      <c r="W135" s="73">
        <v>4.4993233082706766E-2</v>
      </c>
      <c r="X135" s="73">
        <v>2.1996691729323309E-2</v>
      </c>
      <c r="Y135" s="73">
        <v>1.5997593984962404E-2</v>
      </c>
      <c r="Z135" s="73">
        <v>1.0998345864661654E-2</v>
      </c>
      <c r="AA135" s="73">
        <v>1.3997894736842107E-2</v>
      </c>
      <c r="AB135" s="73">
        <v>1.0998345864661654E-2</v>
      </c>
      <c r="AC135" s="73">
        <v>2.4996240601503759E-2</v>
      </c>
      <c r="AD135" s="73">
        <v>9.9984962406015031E-3</v>
      </c>
      <c r="AE135" s="73">
        <v>8.9986466165413535E-3</v>
      </c>
      <c r="AF135" s="73">
        <v>5.9990977443609029E-3</v>
      </c>
      <c r="AG135" s="73">
        <v>3.9993984962406011E-3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0.18497218045112782</v>
      </c>
      <c r="W136" s="73">
        <v>5.099233082706766E-2</v>
      </c>
      <c r="X136" s="73">
        <v>0.27395879699248121</v>
      </c>
      <c r="Y136" s="73">
        <v>0.19797022556390978</v>
      </c>
      <c r="Z136" s="73">
        <v>0.18297248120300755</v>
      </c>
      <c r="AA136" s="73">
        <v>0.22596601503759398</v>
      </c>
      <c r="AB136" s="73">
        <v>0.22496616541353384</v>
      </c>
      <c r="AC136" s="73">
        <v>0.46493007518796997</v>
      </c>
      <c r="AD136" s="73">
        <v>0.46892947368421056</v>
      </c>
      <c r="AE136" s="73">
        <v>0.47092917293233083</v>
      </c>
      <c r="AF136" s="73">
        <v>0.4279356390977444</v>
      </c>
      <c r="AG136" s="73">
        <v>0.15197714285714287</v>
      </c>
      <c r="AH136" s="73">
        <v>0.17597353383458647</v>
      </c>
      <c r="AI136" s="73">
        <v>0.19397082706766919</v>
      </c>
      <c r="AJ136" s="73">
        <v>0.19397082706766919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0.16797473684210529</v>
      </c>
      <c r="W137" s="73">
        <v>2.8995639097744365E-2</v>
      </c>
      <c r="X137" s="73">
        <v>2.0996842105263161E-2</v>
      </c>
      <c r="Y137" s="73">
        <v>4.9992481203007515E-3</v>
      </c>
      <c r="Z137" s="73">
        <v>8.9986466165413535E-3</v>
      </c>
      <c r="AA137" s="73">
        <v>5.9990977443609029E-3</v>
      </c>
      <c r="AB137" s="73">
        <v>1.4997744360902256E-2</v>
      </c>
      <c r="AC137" s="73">
        <v>1.2998045112781954E-2</v>
      </c>
      <c r="AD137" s="73">
        <v>1.3997894736842107E-2</v>
      </c>
      <c r="AE137" s="73">
        <v>1.1998195488721806E-2</v>
      </c>
      <c r="AF137" s="73">
        <v>1.2998045112781954E-2</v>
      </c>
      <c r="AG137" s="73">
        <v>1.1998195488721806E-2</v>
      </c>
      <c r="AH137" s="73">
        <v>3.9993984962406011E-3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3.7994285714285717E-2</v>
      </c>
      <c r="W138" s="73">
        <v>8.2987518796992482E-2</v>
      </c>
      <c r="X138" s="73">
        <v>8.9986466165413531E-2</v>
      </c>
      <c r="Y138" s="73">
        <v>1.0998345864661654E-2</v>
      </c>
      <c r="Z138" s="73">
        <v>2.3996390977443612E-2</v>
      </c>
      <c r="AA138" s="73">
        <v>9.9984962406015031E-3</v>
      </c>
      <c r="AB138" s="73">
        <v>5.9990977443609029E-3</v>
      </c>
      <c r="AC138" s="73">
        <v>6.8989624060150384E-2</v>
      </c>
      <c r="AD138" s="73">
        <v>3.0995338345864664E-2</v>
      </c>
      <c r="AE138" s="73">
        <v>5.3991879699248117E-2</v>
      </c>
      <c r="AF138" s="73">
        <v>3.9993984962406011E-3</v>
      </c>
      <c r="AG138" s="73">
        <v>6.9989473684210534E-3</v>
      </c>
      <c r="AH138" s="73">
        <v>4.9992481203007515E-3</v>
      </c>
      <c r="AI138" s="73">
        <v>5.9990977443609029E-3</v>
      </c>
      <c r="AJ138" s="73">
        <v>5.9990977443609029E-3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5.9990977443609025E-2</v>
      </c>
      <c r="W139" s="73">
        <v>0.15397684210526316</v>
      </c>
      <c r="X139" s="73">
        <v>0.12198165413533835</v>
      </c>
      <c r="Y139" s="73">
        <v>0.12998045112781956</v>
      </c>
      <c r="Z139" s="73">
        <v>0.13397984962406015</v>
      </c>
      <c r="AA139" s="73">
        <v>1.2998045112781954E-2</v>
      </c>
      <c r="AB139" s="73">
        <v>1.4997744360902256E-2</v>
      </c>
      <c r="AC139" s="73">
        <v>9.9984962406015031E-3</v>
      </c>
      <c r="AD139" s="73">
        <v>0</v>
      </c>
      <c r="AE139" s="73">
        <v>6.9989473684210534E-3</v>
      </c>
      <c r="AF139" s="73">
        <v>0</v>
      </c>
      <c r="AG139" s="73">
        <v>2.9995488721804514E-3</v>
      </c>
      <c r="AH139" s="73">
        <v>9.9984962406015026E-4</v>
      </c>
      <c r="AI139" s="73">
        <v>6.9989473684210534E-3</v>
      </c>
      <c r="AJ139" s="73">
        <v>6.9989473684210534E-3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1.1998195488721804E-2</v>
      </c>
      <c r="W140" s="78">
        <v>2.6995939849624062E-2</v>
      </c>
      <c r="X140" s="78">
        <v>9.5985563909774432E-2</v>
      </c>
      <c r="Y140" s="78">
        <v>1.3997894736842105E-2</v>
      </c>
      <c r="Z140" s="78">
        <v>7.9987969924812021E-3</v>
      </c>
      <c r="AA140" s="78">
        <v>9.9984962406015026E-4</v>
      </c>
      <c r="AB140" s="78">
        <v>1.9996992481203005E-3</v>
      </c>
      <c r="AC140" s="78">
        <v>9.9984962406015026E-4</v>
      </c>
      <c r="AD140" s="78">
        <v>0</v>
      </c>
      <c r="AE140" s="78">
        <v>1.9996992481203005E-3</v>
      </c>
      <c r="AF140" s="78">
        <v>2.9995488721804506E-3</v>
      </c>
      <c r="AG140" s="78">
        <v>9.9984962406015026E-4</v>
      </c>
      <c r="AH140" s="78">
        <v>9.9984962406015026E-4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1.9996992481203005E-3</v>
      </c>
      <c r="W141" s="82">
        <v>6.9989473684210534E-3</v>
      </c>
      <c r="X141" s="82">
        <v>8.2987518796992482E-2</v>
      </c>
      <c r="Y141" s="82">
        <v>8.9986466165413535E-3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9.9984962406015031E-3</v>
      </c>
      <c r="W142" s="73">
        <v>1.6997443609022559E-2</v>
      </c>
      <c r="X142" s="73">
        <v>5.9990977443609029E-3</v>
      </c>
      <c r="Y142" s="73">
        <v>1.9996992481203005E-3</v>
      </c>
      <c r="Z142" s="73">
        <v>7.9987969924812021E-3</v>
      </c>
      <c r="AA142" s="73">
        <v>9.9984962406015026E-4</v>
      </c>
      <c r="AB142" s="73">
        <v>1.9996992481203005E-3</v>
      </c>
      <c r="AC142" s="73">
        <v>9.9984962406015026E-4</v>
      </c>
      <c r="AD142" s="73">
        <v>0</v>
      </c>
      <c r="AE142" s="73">
        <v>1.9996992481203005E-3</v>
      </c>
      <c r="AF142" s="73">
        <v>1.9996992481203005E-3</v>
      </c>
      <c r="AG142" s="73">
        <v>9.9984962406015026E-4</v>
      </c>
      <c r="AH142" s="73">
        <v>9.9984962406015026E-4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9.9984962406015026E-4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9.9984962406015026E-4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2.9995488721804514E-3</v>
      </c>
      <c r="X144" s="86">
        <v>5.9990977443609029E-3</v>
      </c>
      <c r="Y144" s="86">
        <v>2.9995488721804514E-3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-3.0533296788980806</v>
      </c>
      <c r="D147" s="38">
        <v>-97.226934489699261</v>
      </c>
      <c r="E147" s="38">
        <v>-105.76743851966557</v>
      </c>
      <c r="F147" s="38">
        <v>-114.67631900350545</v>
      </c>
      <c r="G147" s="38">
        <v>-59.297179696714579</v>
      </c>
      <c r="H147" s="38">
        <v>-39.338927827683676</v>
      </c>
      <c r="I147" s="38">
        <v>-42.201260161330595</v>
      </c>
      <c r="J147" s="38">
        <v>4.0047412638604101</v>
      </c>
      <c r="K147" s="38">
        <v>17.797706479031888</v>
      </c>
      <c r="L147" s="38">
        <v>3.3499493033372687</v>
      </c>
      <c r="M147" s="38">
        <v>3.5388873514285137</v>
      </c>
      <c r="N147" s="38">
        <v>-13.78168949655759</v>
      </c>
      <c r="O147" s="38">
        <v>-77.425406983151959</v>
      </c>
      <c r="P147" s="38">
        <v>-8.3176612733596471</v>
      </c>
      <c r="Q147" s="38">
        <v>-3.0658086577089421</v>
      </c>
      <c r="R147" s="38">
        <v>-5.9732456039338899</v>
      </c>
      <c r="S147" s="38">
        <v>2.3449124000002257</v>
      </c>
      <c r="T147" s="38">
        <v>24.866611074900447</v>
      </c>
      <c r="U147" s="38">
        <v>10.425024670200003</v>
      </c>
      <c r="V147" s="38">
        <v>12.438224585611579</v>
      </c>
      <c r="W147" s="38">
        <v>12.404616166203539</v>
      </c>
      <c r="X147" s="38">
        <v>2.0149137281832168</v>
      </c>
      <c r="Y147" s="38">
        <v>1.1798469107721417</v>
      </c>
      <c r="Z147" s="38">
        <v>8.4852109480716535</v>
      </c>
      <c r="AA147" s="38">
        <v>-17.937875588000566</v>
      </c>
      <c r="AB147" s="38">
        <v>0.70510127641125564</v>
      </c>
      <c r="AC147" s="38">
        <v>1.6310067668541706E-2</v>
      </c>
      <c r="AD147" s="38">
        <v>-1.2658044024151707</v>
      </c>
      <c r="AE147" s="38">
        <v>0.46077899285845092</v>
      </c>
      <c r="AF147" s="38">
        <v>-6.9354743211960681</v>
      </c>
      <c r="AG147" s="38">
        <v>-8.8621461318876413</v>
      </c>
      <c r="AH147" s="38">
        <v>-4.478026006469662</v>
      </c>
      <c r="AI147" s="38">
        <v>-2.5662828608063819</v>
      </c>
      <c r="AJ147" s="38">
        <v>-1.5184994341766966</v>
      </c>
    </row>
    <row r="149" spans="1:36" x14ac:dyDescent="0.2">
      <c r="A149" s="88"/>
      <c r="B149" s="88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</row>
    <row r="150" spans="1:36" x14ac:dyDescent="0.2">
      <c r="A150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45.75" thickBot="1" x14ac:dyDescent="0.3">
      <c r="A151" s="90" t="s">
        <v>93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</row>
    <row r="153" spans="1:36" x14ac:dyDescent="0.2">
      <c r="A153" s="10" t="s">
        <v>3</v>
      </c>
      <c r="B153" s="11"/>
      <c r="C153" s="12">
        <v>0</v>
      </c>
      <c r="D153" s="12">
        <v>93.100000000000009</v>
      </c>
      <c r="E153" s="12">
        <v>129.01000000000002</v>
      </c>
      <c r="F153" s="12">
        <v>116.10720000000001</v>
      </c>
      <c r="G153" s="12">
        <v>64.703600000000009</v>
      </c>
      <c r="H153" s="12">
        <v>48.743600000000001</v>
      </c>
      <c r="I153" s="12">
        <v>48.743600000000001</v>
      </c>
      <c r="J153" s="12">
        <v>23.1065</v>
      </c>
      <c r="K153" s="12">
        <v>41.527900000000002</v>
      </c>
      <c r="L153" s="12">
        <v>39.632200000000005</v>
      </c>
      <c r="M153" s="12">
        <v>36.575000000000003</v>
      </c>
      <c r="N153" s="12">
        <v>39.900000000000006</v>
      </c>
      <c r="O153" s="12">
        <v>34.970355000000005</v>
      </c>
      <c r="P153" s="12">
        <v>38.190950000000001</v>
      </c>
      <c r="Q153" s="12">
        <v>41.895000000000003</v>
      </c>
      <c r="R153" s="12">
        <v>37.434860600000007</v>
      </c>
      <c r="S153" s="12">
        <v>38.949035021999997</v>
      </c>
      <c r="T153" s="12">
        <v>32.666004300000004</v>
      </c>
      <c r="U153" s="12">
        <v>36.674274799999999</v>
      </c>
      <c r="V153" s="12">
        <v>53.866222015677629</v>
      </c>
      <c r="W153" s="12">
        <v>31.646010895948564</v>
      </c>
      <c r="X153" s="12">
        <v>29.983782120000001</v>
      </c>
      <c r="Y153" s="12">
        <v>41.211940999999996</v>
      </c>
      <c r="Z153" s="12">
        <v>62.172942899999995</v>
      </c>
      <c r="AA153" s="12">
        <v>72.615637399999997</v>
      </c>
      <c r="AB153" s="12">
        <v>55.614644562435856</v>
      </c>
      <c r="AC153" s="12">
        <v>81.726589027187799</v>
      </c>
      <c r="AD153" s="12">
        <v>59.358733593015344</v>
      </c>
      <c r="AE153" s="12">
        <v>61.722867734674637</v>
      </c>
      <c r="AF153" s="12">
        <v>59.028748725677048</v>
      </c>
      <c r="AG153" s="12">
        <v>46.889473425857332</v>
      </c>
      <c r="AH153" s="12">
        <v>74.320506393685122</v>
      </c>
      <c r="AI153" s="12">
        <v>60.872246825304771</v>
      </c>
      <c r="AJ153" s="12">
        <v>53.698136495029821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1.5286</v>
      </c>
      <c r="I154" s="12">
        <v>3.0571999999999999</v>
      </c>
      <c r="J154" s="12">
        <v>3.8214999999999999</v>
      </c>
      <c r="K154" s="12">
        <v>3.8214999999999999</v>
      </c>
      <c r="L154" s="12">
        <v>6.1143999999999998</v>
      </c>
      <c r="M154" s="12">
        <v>4.5857999999999999</v>
      </c>
      <c r="N154" s="12">
        <v>4.5857999999999999</v>
      </c>
      <c r="O154" s="12">
        <v>6.8787000000000003</v>
      </c>
      <c r="P154" s="12">
        <v>5.3500999999999994</v>
      </c>
      <c r="Q154" s="12">
        <v>5.3500999999999994</v>
      </c>
      <c r="R154" s="12">
        <v>4.2036499999999997</v>
      </c>
      <c r="S154" s="12">
        <v>3.8214999999999999</v>
      </c>
      <c r="T154" s="12">
        <v>3.0571999999999999</v>
      </c>
      <c r="U154" s="12">
        <v>4.1897721999999993</v>
      </c>
      <c r="V154" s="12">
        <v>5.7693002125600001</v>
      </c>
      <c r="W154" s="12">
        <v>6.8694460469599994</v>
      </c>
      <c r="X154" s="12">
        <v>7.2006676479999996</v>
      </c>
      <c r="Y154" s="12">
        <v>8.9073084500000004</v>
      </c>
      <c r="Z154" s="12">
        <v>9.6257199599999996</v>
      </c>
      <c r="AA154" s="12">
        <v>9.5338335139999995</v>
      </c>
      <c r="AB154" s="12">
        <v>10.291667649999999</v>
      </c>
      <c r="AC154" s="12">
        <v>7.6047957039999989</v>
      </c>
      <c r="AD154" s="12">
        <v>8.9460537568999996</v>
      </c>
      <c r="AE154" s="12">
        <v>14.097722161999997</v>
      </c>
      <c r="AF154" s="12">
        <v>7.9590085080000001</v>
      </c>
      <c r="AG154" s="12">
        <v>7.0104982210000006</v>
      </c>
      <c r="AH154" s="12">
        <v>34.051923574499995</v>
      </c>
      <c r="AI154" s="12">
        <v>37.287369536999989</v>
      </c>
      <c r="AJ154" s="12">
        <v>33.068694321052234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1.5286</v>
      </c>
      <c r="J156" s="15">
        <v>0</v>
      </c>
      <c r="K156" s="15">
        <v>0.76429999999999998</v>
      </c>
      <c r="L156" s="15">
        <v>-2.2928999999999999</v>
      </c>
      <c r="M156" s="15">
        <v>0</v>
      </c>
      <c r="N156" s="15">
        <v>0</v>
      </c>
      <c r="O156" s="15">
        <v>0</v>
      </c>
      <c r="P156" s="15">
        <v>0</v>
      </c>
      <c r="Q156" s="15">
        <v>-1.8957000000000002</v>
      </c>
      <c r="R156" s="15">
        <v>-2.5261788999999997</v>
      </c>
      <c r="S156" s="15">
        <v>-4.5490763000000003</v>
      </c>
      <c r="T156" s="15">
        <v>3.7790489999999997</v>
      </c>
      <c r="U156" s="15">
        <v>-2.3610033000000001</v>
      </c>
      <c r="V156" s="15">
        <v>-16.964353759000439</v>
      </c>
      <c r="W156" s="15">
        <v>3.6484619595297438</v>
      </c>
      <c r="X156" s="15">
        <v>2.3638331443740954</v>
      </c>
      <c r="Y156" s="15">
        <v>5.5182532106401219</v>
      </c>
      <c r="Z156" s="15">
        <v>-11.915282402253517</v>
      </c>
      <c r="AA156" s="15">
        <v>-2.3593049323999997</v>
      </c>
      <c r="AB156" s="15">
        <v>6.1992574654499997</v>
      </c>
      <c r="AC156" s="15">
        <v>-6.8212245249495016</v>
      </c>
      <c r="AD156" s="15">
        <v>3.4431025353320059</v>
      </c>
      <c r="AE156" s="15">
        <v>-0.80797667272355533</v>
      </c>
      <c r="AF156" s="15">
        <v>1.0966176076410472</v>
      </c>
      <c r="AG156" s="15">
        <v>3.5624523623000144</v>
      </c>
      <c r="AH156" s="15">
        <v>-2.6499717788999839</v>
      </c>
      <c r="AI156" s="15">
        <v>19.697631456612815</v>
      </c>
      <c r="AJ156" s="15">
        <v>18.945787750154587</v>
      </c>
    </row>
    <row r="157" spans="1:36" x14ac:dyDescent="0.2">
      <c r="A157" s="16" t="s">
        <v>7</v>
      </c>
      <c r="B157" s="17"/>
      <c r="C157" s="18">
        <v>0</v>
      </c>
      <c r="D157" s="18">
        <v>93.100000000000009</v>
      </c>
      <c r="E157" s="18">
        <v>129.01000000000002</v>
      </c>
      <c r="F157" s="18">
        <v>116.10720000000001</v>
      </c>
      <c r="G157" s="18">
        <v>64.703600000000009</v>
      </c>
      <c r="H157" s="18">
        <v>47.215000000000003</v>
      </c>
      <c r="I157" s="18">
        <v>47.214999999999996</v>
      </c>
      <c r="J157" s="18">
        <v>19.285</v>
      </c>
      <c r="K157" s="18">
        <v>38.470700000000001</v>
      </c>
      <c r="L157" s="18">
        <v>31.224900000000009</v>
      </c>
      <c r="M157" s="18">
        <v>31.989200000000004</v>
      </c>
      <c r="N157" s="18">
        <v>35.314200000000007</v>
      </c>
      <c r="O157" s="18">
        <v>28.091655000000003</v>
      </c>
      <c r="P157" s="18">
        <v>32.840850000000003</v>
      </c>
      <c r="Q157" s="18">
        <v>34.649200000000008</v>
      </c>
      <c r="R157" s="18">
        <v>30.705031700000013</v>
      </c>
      <c r="S157" s="18">
        <v>30.578458721999997</v>
      </c>
      <c r="T157" s="18">
        <v>33.387853300000003</v>
      </c>
      <c r="U157" s="18">
        <v>30.123499299999999</v>
      </c>
      <c r="V157" s="18">
        <v>31.132568044117193</v>
      </c>
      <c r="W157" s="18">
        <v>28.425026808518307</v>
      </c>
      <c r="X157" s="18">
        <v>25.146947616374096</v>
      </c>
      <c r="Y157" s="18">
        <v>37.822885760640119</v>
      </c>
      <c r="Z157" s="18">
        <v>40.63194053774648</v>
      </c>
      <c r="AA157" s="18">
        <v>60.722498953599995</v>
      </c>
      <c r="AB157" s="18">
        <v>51.522234377885852</v>
      </c>
      <c r="AC157" s="18">
        <v>67.300568798238302</v>
      </c>
      <c r="AD157" s="18">
        <v>53.855782371447347</v>
      </c>
      <c r="AE157" s="18">
        <v>46.817168899951085</v>
      </c>
      <c r="AF157" s="18">
        <v>52.166357825318102</v>
      </c>
      <c r="AG157" s="18">
        <v>43.441427567157348</v>
      </c>
      <c r="AH157" s="18">
        <v>37.618611040285145</v>
      </c>
      <c r="AI157" s="18">
        <v>43.282508744917592</v>
      </c>
      <c r="AJ157" s="18">
        <v>39.575229924132174</v>
      </c>
    </row>
    <row r="158" spans="1:36" ht="13.5" thickBot="1" x14ac:dyDescent="0.25">
      <c r="A158" s="21" t="s">
        <v>8</v>
      </c>
      <c r="B158" s="22"/>
      <c r="C158" s="23">
        <f t="shared" ref="C158:AF158" si="6">C157-C177</f>
        <v>0</v>
      </c>
      <c r="D158" s="23">
        <f t="shared" si="6"/>
        <v>93.100000000000009</v>
      </c>
      <c r="E158" s="23">
        <f t="shared" si="6"/>
        <v>129.01000000000002</v>
      </c>
      <c r="F158" s="23">
        <f t="shared" si="6"/>
        <v>116.10720000000001</v>
      </c>
      <c r="G158" s="23">
        <f t="shared" si="6"/>
        <v>64.703600000000009</v>
      </c>
      <c r="H158" s="23">
        <f t="shared" si="6"/>
        <v>47.215000000000003</v>
      </c>
      <c r="I158" s="23">
        <f t="shared" si="6"/>
        <v>47.214999999999996</v>
      </c>
      <c r="J158" s="23">
        <f t="shared" si="6"/>
        <v>19.285</v>
      </c>
      <c r="K158" s="23">
        <f t="shared" si="6"/>
        <v>38.470700000000001</v>
      </c>
      <c r="L158" s="23">
        <f t="shared" si="6"/>
        <v>31.224900000000009</v>
      </c>
      <c r="M158" s="23">
        <f t="shared" si="6"/>
        <v>31.989200000000004</v>
      </c>
      <c r="N158" s="23">
        <f t="shared" si="6"/>
        <v>35.314200000000007</v>
      </c>
      <c r="O158" s="23">
        <f t="shared" si="6"/>
        <v>28.091655000000003</v>
      </c>
      <c r="P158" s="23">
        <f t="shared" si="6"/>
        <v>32.840850000000003</v>
      </c>
      <c r="Q158" s="23">
        <f t="shared" si="6"/>
        <v>34.649200000000008</v>
      </c>
      <c r="R158" s="23">
        <f t="shared" si="6"/>
        <v>30.705031700000013</v>
      </c>
      <c r="S158" s="23">
        <f t="shared" si="6"/>
        <v>30.578458721999997</v>
      </c>
      <c r="T158" s="23">
        <f t="shared" si="6"/>
        <v>33.387853300000003</v>
      </c>
      <c r="U158" s="23">
        <f t="shared" si="6"/>
        <v>30.123499299999999</v>
      </c>
      <c r="V158" s="23">
        <f t="shared" si="6"/>
        <v>31.132568044117193</v>
      </c>
      <c r="W158" s="23">
        <f t="shared" si="6"/>
        <v>28.425026808518307</v>
      </c>
      <c r="X158" s="23">
        <f t="shared" si="6"/>
        <v>25.146947616374096</v>
      </c>
      <c r="Y158" s="23">
        <f t="shared" si="6"/>
        <v>37.822885760640119</v>
      </c>
      <c r="Z158" s="23">
        <f t="shared" si="6"/>
        <v>40.63194053774648</v>
      </c>
      <c r="AA158" s="23">
        <f t="shared" si="6"/>
        <v>60.722498953599995</v>
      </c>
      <c r="AB158" s="23">
        <f t="shared" si="6"/>
        <v>51.522234377885852</v>
      </c>
      <c r="AC158" s="23">
        <f t="shared" si="6"/>
        <v>67.300568798238302</v>
      </c>
      <c r="AD158" s="23">
        <f t="shared" si="6"/>
        <v>53.855782371447347</v>
      </c>
      <c r="AE158" s="23">
        <f t="shared" si="6"/>
        <v>46.817168899951085</v>
      </c>
      <c r="AF158" s="23">
        <f t="shared" si="6"/>
        <v>52.166357825318102</v>
      </c>
      <c r="AG158" s="23">
        <f t="shared" ref="AG158:AH158" si="7">AG157-AG177</f>
        <v>43.441427567157348</v>
      </c>
      <c r="AH158" s="23">
        <f t="shared" si="7"/>
        <v>37.618611040285145</v>
      </c>
      <c r="AI158" s="23">
        <f t="shared" ref="AI158:AJ158" si="8">AI157-AI177</f>
        <v>43.282508744917592</v>
      </c>
      <c r="AJ158" s="23">
        <f t="shared" si="8"/>
        <v>39.575229924132174</v>
      </c>
    </row>
    <row r="159" spans="1:36" x14ac:dyDescent="0.2">
      <c r="A159" s="16" t="s">
        <v>9</v>
      </c>
      <c r="B159" s="17"/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</row>
    <row r="160" spans="1:36" x14ac:dyDescent="0.2">
      <c r="A160" s="24" t="s">
        <v>10</v>
      </c>
      <c r="B160" s="25"/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11.984210024999999</v>
      </c>
      <c r="J171" s="34">
        <v>13.761134575</v>
      </c>
      <c r="K171" s="34">
        <v>14.53322185</v>
      </c>
      <c r="L171" s="34">
        <v>17.241146399999998</v>
      </c>
      <c r="M171" s="34">
        <v>22.656995500000001</v>
      </c>
      <c r="N171" s="34">
        <v>28.294356425</v>
      </c>
      <c r="O171" s="34">
        <v>22.221309124999998</v>
      </c>
      <c r="P171" s="34">
        <v>21.21257095</v>
      </c>
      <c r="Q171" s="34">
        <v>22.221309124999998</v>
      </c>
      <c r="R171" s="34">
        <v>27.732719996</v>
      </c>
      <c r="S171" s="34">
        <v>23.007631616000001</v>
      </c>
      <c r="T171" s="34">
        <v>26.082342619999999</v>
      </c>
      <c r="U171" s="34">
        <v>25.033270202432</v>
      </c>
      <c r="V171" s="34">
        <v>35.125769440808</v>
      </c>
      <c r="W171" s="34">
        <v>36.311260820800001</v>
      </c>
      <c r="X171" s="34">
        <v>31.189240000296003</v>
      </c>
      <c r="Y171" s="34">
        <v>28.489844693013758</v>
      </c>
      <c r="Z171" s="34">
        <v>37.927774282453683</v>
      </c>
      <c r="AA171" s="34">
        <v>28.777440325401415</v>
      </c>
      <c r="AB171" s="34">
        <v>25.065028583806995</v>
      </c>
      <c r="AC171" s="34">
        <v>18.369560572818962</v>
      </c>
      <c r="AD171" s="34">
        <v>28.551459562895815</v>
      </c>
      <c r="AE171" s="34">
        <v>39.381422759006767</v>
      </c>
      <c r="AF171" s="34">
        <v>33.443480544088231</v>
      </c>
      <c r="AG171" s="34">
        <v>44.06200180982421</v>
      </c>
      <c r="AH171" s="34">
        <v>44.205068877406774</v>
      </c>
      <c r="AI171" s="34">
        <v>40.226580518954499</v>
      </c>
      <c r="AJ171" s="34">
        <v>37.907474084351037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11.984210024999999</v>
      </c>
      <c r="J174" s="15">
        <v>13.761134575</v>
      </c>
      <c r="K174" s="15">
        <v>14.53322185</v>
      </c>
      <c r="L174" s="15">
        <v>17.241146399999998</v>
      </c>
      <c r="M174" s="15">
        <v>22.656995500000001</v>
      </c>
      <c r="N174" s="15">
        <v>28.294356425</v>
      </c>
      <c r="O174" s="15">
        <v>22.221309124999998</v>
      </c>
      <c r="P174" s="15">
        <v>21.21257095</v>
      </c>
      <c r="Q174" s="15">
        <v>22.221309124999998</v>
      </c>
      <c r="R174" s="15">
        <v>27.732719996</v>
      </c>
      <c r="S174" s="15">
        <v>23.007631616000001</v>
      </c>
      <c r="T174" s="15">
        <v>26.082342619999999</v>
      </c>
      <c r="U174" s="15">
        <v>25.033270202432</v>
      </c>
      <c r="V174" s="15">
        <v>35.125769440808</v>
      </c>
      <c r="W174" s="15">
        <v>36.311260820800001</v>
      </c>
      <c r="X174" s="15">
        <v>31.189240000296003</v>
      </c>
      <c r="Y174" s="15">
        <v>28.489844693013758</v>
      </c>
      <c r="Z174" s="15">
        <v>37.927774282453683</v>
      </c>
      <c r="AA174" s="15">
        <v>28.777440325401415</v>
      </c>
      <c r="AB174" s="15">
        <v>25.065028583806995</v>
      </c>
      <c r="AC174" s="15">
        <v>18.369560572818962</v>
      </c>
      <c r="AD174" s="15">
        <v>28.551459562895815</v>
      </c>
      <c r="AE174" s="15">
        <v>39.381422759006767</v>
      </c>
      <c r="AF174" s="15">
        <v>33.443480544088231</v>
      </c>
      <c r="AG174" s="15">
        <v>44.06200180982421</v>
      </c>
      <c r="AH174" s="15">
        <v>44.205068877406774</v>
      </c>
      <c r="AI174" s="15">
        <v>40.226580518954499</v>
      </c>
      <c r="AJ174" s="15">
        <v>37.907474084351037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0</v>
      </c>
      <c r="D176" s="38">
        <v>93.100000000000009</v>
      </c>
      <c r="E176" s="38">
        <v>129.01000000000002</v>
      </c>
      <c r="F176" s="38">
        <v>116.10720000000001</v>
      </c>
      <c r="G176" s="38">
        <v>64.703600000000009</v>
      </c>
      <c r="H176" s="38">
        <v>47.215000000000003</v>
      </c>
      <c r="I176" s="38">
        <v>59.199210024999999</v>
      </c>
      <c r="J176" s="38">
        <v>33.046134574999996</v>
      </c>
      <c r="K176" s="38">
        <v>53.003921849999998</v>
      </c>
      <c r="L176" s="38">
        <v>48.46604640000001</v>
      </c>
      <c r="M176" s="38">
        <v>54.646195500000005</v>
      </c>
      <c r="N176" s="38">
        <v>63.608556425000003</v>
      </c>
      <c r="O176" s="38">
        <v>50.312964125000001</v>
      </c>
      <c r="P176" s="38">
        <v>54.053420950000003</v>
      </c>
      <c r="Q176" s="38">
        <v>56.870509125000005</v>
      </c>
      <c r="R176" s="38">
        <v>58.437751696000014</v>
      </c>
      <c r="S176" s="38">
        <v>53.586090337999998</v>
      </c>
      <c r="T176" s="38">
        <v>59.470195920000002</v>
      </c>
      <c r="U176" s="38">
        <v>55.156769502431999</v>
      </c>
      <c r="V176" s="38">
        <v>66.258337484925192</v>
      </c>
      <c r="W176" s="38">
        <v>64.736287629318312</v>
      </c>
      <c r="X176" s="38">
        <v>56.336187616670102</v>
      </c>
      <c r="Y176" s="38">
        <v>66.31273045365387</v>
      </c>
      <c r="Z176" s="38">
        <v>78.559714820200156</v>
      </c>
      <c r="AA176" s="38">
        <v>89.49993927900141</v>
      </c>
      <c r="AB176" s="38">
        <v>76.587262961692844</v>
      </c>
      <c r="AC176" s="38">
        <v>85.670129371057271</v>
      </c>
      <c r="AD176" s="38">
        <v>82.407241934343162</v>
      </c>
      <c r="AE176" s="38">
        <v>86.198591658957852</v>
      </c>
      <c r="AF176" s="38">
        <v>85.609838369406333</v>
      </c>
      <c r="AG176" s="38">
        <v>87.503429376981558</v>
      </c>
      <c r="AH176" s="38">
        <v>81.823679917691919</v>
      </c>
      <c r="AI176" s="38">
        <v>83.509089263872085</v>
      </c>
      <c r="AJ176" s="38">
        <v>77.482704008483211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0</v>
      </c>
      <c r="D179" s="18">
        <v>93.100000000000009</v>
      </c>
      <c r="E179" s="18">
        <v>129.01000000000002</v>
      </c>
      <c r="F179" s="18">
        <v>116.10720000000001</v>
      </c>
      <c r="G179" s="18">
        <v>64.703600000000009</v>
      </c>
      <c r="H179" s="18">
        <v>47.215000000000003</v>
      </c>
      <c r="I179" s="18">
        <v>68.615399999999994</v>
      </c>
      <c r="J179" s="18">
        <v>37.658299999999997</v>
      </c>
      <c r="K179" s="18">
        <v>57.409700000000001</v>
      </c>
      <c r="L179" s="18">
        <v>46.938200000000002</v>
      </c>
      <c r="M179" s="18">
        <v>58.734300000000005</v>
      </c>
      <c r="N179" s="18">
        <v>61.793300000000002</v>
      </c>
      <c r="O179" s="18">
        <v>56.371300000000005</v>
      </c>
      <c r="P179" s="18">
        <v>54.582684999999998</v>
      </c>
      <c r="Q179" s="18">
        <v>60.16</v>
      </c>
      <c r="R179" s="18">
        <v>60.685746699999996</v>
      </c>
      <c r="S179" s="18">
        <v>58.084258722000001</v>
      </c>
      <c r="T179" s="18">
        <v>61.6429033</v>
      </c>
      <c r="U179" s="18">
        <v>58.286085099999994</v>
      </c>
      <c r="V179" s="18">
        <v>70.498776495583854</v>
      </c>
      <c r="W179" s="18">
        <v>66.56508065009227</v>
      </c>
      <c r="X179" s="18">
        <v>56.943995948033709</v>
      </c>
      <c r="Y179" s="18">
        <v>64.937681004679987</v>
      </c>
      <c r="Z179" s="18">
        <v>78.239565833230003</v>
      </c>
      <c r="AA179" s="18">
        <v>90.98113689989998</v>
      </c>
      <c r="AB179" s="18">
        <v>74.956480788035876</v>
      </c>
      <c r="AC179" s="18">
        <v>88.843908767859119</v>
      </c>
      <c r="AD179" s="18">
        <v>85.295927827783544</v>
      </c>
      <c r="AE179" s="18">
        <v>89.647280058277374</v>
      </c>
      <c r="AF179" s="18">
        <v>88.25682664721495</v>
      </c>
      <c r="AG179" s="18">
        <v>88.555978011324342</v>
      </c>
      <c r="AH179" s="18">
        <v>91.047445254885133</v>
      </c>
      <c r="AI179" s="18">
        <v>89.149444970825527</v>
      </c>
      <c r="AJ179" s="18">
        <v>85.000257843248463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0.25403000000000003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0.12516630000000001</v>
      </c>
      <c r="AC180" s="44">
        <v>1.1924780000000001E-2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4.6549999999999994E-3</v>
      </c>
      <c r="AJ180" s="44">
        <v>5.3732000000000016E-3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7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7" s="60" customFormat="1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/>
    </row>
    <row r="195" spans="1:37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7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7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7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7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7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7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7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7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7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7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7" x14ac:dyDescent="0.2">
      <c r="A206" s="66" t="s">
        <v>68</v>
      </c>
      <c r="B206" s="67"/>
      <c r="C206" s="68">
        <v>0</v>
      </c>
      <c r="D206" s="68">
        <v>93.100000000000009</v>
      </c>
      <c r="E206" s="68">
        <v>129.01000000000002</v>
      </c>
      <c r="F206" s="68">
        <v>116.10720000000001</v>
      </c>
      <c r="G206" s="68">
        <v>64.703600000000009</v>
      </c>
      <c r="H206" s="68">
        <v>47.215000000000003</v>
      </c>
      <c r="I206" s="68">
        <v>68.615399999999994</v>
      </c>
      <c r="J206" s="68">
        <v>37.658299999999997</v>
      </c>
      <c r="K206" s="68">
        <v>57.409700000000001</v>
      </c>
      <c r="L206" s="68">
        <v>46.938200000000002</v>
      </c>
      <c r="M206" s="68">
        <v>58.734300000000005</v>
      </c>
      <c r="N206" s="68">
        <v>61.793300000000002</v>
      </c>
      <c r="O206" s="68">
        <v>56.371300000000005</v>
      </c>
      <c r="P206" s="68">
        <v>53.153385</v>
      </c>
      <c r="Q206" s="68">
        <v>58.730699999999999</v>
      </c>
      <c r="R206" s="68">
        <v>59.141771599999998</v>
      </c>
      <c r="S206" s="68">
        <v>56.540283622000004</v>
      </c>
      <c r="T206" s="68">
        <v>60.098928200000003</v>
      </c>
      <c r="U206" s="68">
        <v>56.488079999999997</v>
      </c>
      <c r="V206" s="68">
        <v>70.498776495583854</v>
      </c>
      <c r="W206" s="68">
        <v>66.56508065009227</v>
      </c>
      <c r="X206" s="68">
        <v>56.943995948033709</v>
      </c>
      <c r="Y206" s="68">
        <v>64.937681004679987</v>
      </c>
      <c r="Z206" s="68">
        <v>78.239565833230003</v>
      </c>
      <c r="AA206" s="68">
        <v>90.98113689989998</v>
      </c>
      <c r="AB206" s="68">
        <v>74.831314488035872</v>
      </c>
      <c r="AC206" s="68">
        <v>88.831983987859118</v>
      </c>
      <c r="AD206" s="68">
        <v>85.295927827783544</v>
      </c>
      <c r="AE206" s="68">
        <v>89.647280058277374</v>
      </c>
      <c r="AF206" s="68">
        <v>88.25682664721495</v>
      </c>
      <c r="AG206" s="68">
        <v>88.555978011324342</v>
      </c>
      <c r="AH206" s="68">
        <v>91.047445254885133</v>
      </c>
      <c r="AI206" s="68">
        <v>89.144789970825528</v>
      </c>
      <c r="AJ206" s="68">
        <v>84.994884643248469</v>
      </c>
    </row>
    <row r="207" spans="1:37" x14ac:dyDescent="0.2">
      <c r="A207" s="66" t="s">
        <v>69</v>
      </c>
      <c r="B207" s="67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1.4293</v>
      </c>
      <c r="Q207" s="68">
        <v>1.4293</v>
      </c>
      <c r="R207" s="68">
        <v>1.5439750999999999</v>
      </c>
      <c r="S207" s="68">
        <v>1.5439750999999999</v>
      </c>
      <c r="T207" s="68">
        <v>1.5439750999999999</v>
      </c>
      <c r="U207" s="68">
        <v>1.5439750999999999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7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1.4293</v>
      </c>
      <c r="Q208" s="62">
        <v>1.4293</v>
      </c>
      <c r="R208" s="62">
        <v>1.5439750999999999</v>
      </c>
      <c r="S208" s="62">
        <v>1.5439750999999999</v>
      </c>
      <c r="T208" s="62">
        <v>1.5439750999999999</v>
      </c>
      <c r="U208" s="62">
        <v>1.5439750999999999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-9.4161899749999947</v>
      </c>
      <c r="J222" s="38">
        <v>-4.6121654250000006</v>
      </c>
      <c r="K222" s="38">
        <v>-4.4057781500000033</v>
      </c>
      <c r="L222" s="38">
        <v>1.5278464000000085</v>
      </c>
      <c r="M222" s="38">
        <v>-4.0881045</v>
      </c>
      <c r="N222" s="38">
        <v>1.8152564250000012</v>
      </c>
      <c r="O222" s="38">
        <v>-6.0583358750000045</v>
      </c>
      <c r="P222" s="38">
        <v>-0.52926404999999477</v>
      </c>
      <c r="Q222" s="38">
        <v>-3.2894908749999914</v>
      </c>
      <c r="R222" s="38">
        <v>-2.2479950039999821</v>
      </c>
      <c r="S222" s="38">
        <v>-4.4981683840000031</v>
      </c>
      <c r="T222" s="38">
        <v>-2.1727073799999985</v>
      </c>
      <c r="U222" s="38">
        <v>-3.1293155975679952</v>
      </c>
      <c r="V222" s="38">
        <v>-4.2404390106586618</v>
      </c>
      <c r="W222" s="38">
        <v>-1.8287930207739578</v>
      </c>
      <c r="X222" s="38">
        <v>-0.60780833136360712</v>
      </c>
      <c r="Y222" s="38">
        <v>1.3750494489738827</v>
      </c>
      <c r="Z222" s="38">
        <v>0.32014898697015326</v>
      </c>
      <c r="AA222" s="38">
        <v>-1.4811976208985698</v>
      </c>
      <c r="AB222" s="38">
        <v>1.6307821736569679</v>
      </c>
      <c r="AC222" s="38">
        <v>-3.173779396801848</v>
      </c>
      <c r="AD222" s="38">
        <v>-2.8886858934403818</v>
      </c>
      <c r="AE222" s="38">
        <v>-3.4486883993195221</v>
      </c>
      <c r="AF222" s="38">
        <v>-2.6469882778086173</v>
      </c>
      <c r="AG222" s="38">
        <v>-1.0525486343427843</v>
      </c>
      <c r="AH222" s="38">
        <v>-9.223765337193214</v>
      </c>
      <c r="AI222" s="38">
        <v>-5.6403557069534429</v>
      </c>
      <c r="AJ222" s="38">
        <v>-7.517553834765252</v>
      </c>
    </row>
    <row r="224" spans="1:36" x14ac:dyDescent="0.2">
      <c r="A224" s="88"/>
      <c r="B224" s="88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</row>
    <row r="225" spans="1:36" x14ac:dyDescent="0.2">
      <c r="A225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30.75" thickBot="1" x14ac:dyDescent="0.3">
      <c r="A226" s="90" t="s">
        <v>94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">
      <c r="A229" s="10" t="s">
        <v>4</v>
      </c>
      <c r="B229" s="11"/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</row>
    <row r="232" spans="1:36" x14ac:dyDescent="0.2">
      <c r="A232" s="16" t="s">
        <v>7</v>
      </c>
      <c r="B232" s="17"/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</row>
    <row r="233" spans="1:36" ht="13.5" thickBot="1" x14ac:dyDescent="0.25">
      <c r="A233" s="21" t="s">
        <v>8</v>
      </c>
      <c r="B233" s="22"/>
      <c r="C233" s="23">
        <f t="shared" ref="C233:AF233" si="9">C232-C252</f>
        <v>0</v>
      </c>
      <c r="D233" s="23">
        <f t="shared" si="9"/>
        <v>0</v>
      </c>
      <c r="E233" s="23">
        <f t="shared" si="9"/>
        <v>0</v>
      </c>
      <c r="F233" s="23">
        <f t="shared" si="9"/>
        <v>0</v>
      </c>
      <c r="G233" s="23">
        <f t="shared" si="9"/>
        <v>0</v>
      </c>
      <c r="H233" s="23">
        <f t="shared" si="9"/>
        <v>0</v>
      </c>
      <c r="I233" s="23">
        <f t="shared" si="9"/>
        <v>0</v>
      </c>
      <c r="J233" s="23">
        <f t="shared" si="9"/>
        <v>0</v>
      </c>
      <c r="K233" s="23">
        <f t="shared" si="9"/>
        <v>0</v>
      </c>
      <c r="L233" s="23">
        <f t="shared" si="9"/>
        <v>0</v>
      </c>
      <c r="M233" s="23">
        <f t="shared" si="9"/>
        <v>0</v>
      </c>
      <c r="N233" s="23">
        <f t="shared" si="9"/>
        <v>0</v>
      </c>
      <c r="O233" s="23">
        <f t="shared" si="9"/>
        <v>0</v>
      </c>
      <c r="P233" s="23">
        <f t="shared" si="9"/>
        <v>0</v>
      </c>
      <c r="Q233" s="23">
        <f t="shared" si="9"/>
        <v>0</v>
      </c>
      <c r="R233" s="23">
        <f t="shared" si="9"/>
        <v>0</v>
      </c>
      <c r="S233" s="23">
        <f t="shared" si="9"/>
        <v>0</v>
      </c>
      <c r="T233" s="23">
        <f t="shared" si="9"/>
        <v>0</v>
      </c>
      <c r="U233" s="23">
        <f t="shared" si="9"/>
        <v>0</v>
      </c>
      <c r="V233" s="23">
        <f t="shared" si="9"/>
        <v>0</v>
      </c>
      <c r="W233" s="23">
        <f t="shared" si="9"/>
        <v>0</v>
      </c>
      <c r="X233" s="23">
        <f t="shared" si="9"/>
        <v>0</v>
      </c>
      <c r="Y233" s="23">
        <f t="shared" si="9"/>
        <v>0</v>
      </c>
      <c r="Z233" s="23">
        <f t="shared" si="9"/>
        <v>0</v>
      </c>
      <c r="AA233" s="23">
        <f t="shared" si="9"/>
        <v>0</v>
      </c>
      <c r="AB233" s="23">
        <f t="shared" si="9"/>
        <v>0</v>
      </c>
      <c r="AC233" s="23">
        <f t="shared" si="9"/>
        <v>0</v>
      </c>
      <c r="AD233" s="23">
        <f t="shared" si="9"/>
        <v>0</v>
      </c>
      <c r="AE233" s="23">
        <f t="shared" si="9"/>
        <v>0</v>
      </c>
      <c r="AF233" s="23">
        <f t="shared" si="9"/>
        <v>0</v>
      </c>
      <c r="AG233" s="23">
        <f t="shared" ref="AG233:AH233" si="10">AG232-AG252</f>
        <v>0</v>
      </c>
      <c r="AH233" s="23">
        <f t="shared" si="10"/>
        <v>0</v>
      </c>
      <c r="AI233" s="23">
        <f t="shared" ref="AI233:AJ233" si="11">AI232-AI252</f>
        <v>0</v>
      </c>
      <c r="AJ233" s="23">
        <f t="shared" si="11"/>
        <v>0</v>
      </c>
    </row>
    <row r="234" spans="1:36" x14ac:dyDescent="0.2">
      <c r="A234" s="16" t="s">
        <v>9</v>
      </c>
      <c r="B234" s="17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</row>
    <row r="236" spans="1:36" x14ac:dyDescent="0.2">
      <c r="A236" s="10" t="s">
        <v>11</v>
      </c>
      <c r="B236" s="11"/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">
      <c r="A245" s="27" t="s">
        <v>18</v>
      </c>
      <c r="B245" s="28"/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</row>
    <row r="251" spans="1:36" ht="13.5" thickBot="1" x14ac:dyDescent="0.25">
      <c r="A251" s="36" t="s">
        <v>24</v>
      </c>
      <c r="B251" s="37"/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</row>
    <row r="255" spans="1:36" x14ac:dyDescent="0.2">
      <c r="A255" s="42" t="s">
        <v>28</v>
      </c>
      <c r="B255" s="43"/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0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0</v>
      </c>
      <c r="AE281" s="68">
        <v>0</v>
      </c>
      <c r="AF281" s="68">
        <v>0</v>
      </c>
      <c r="AG281" s="68">
        <v>0</v>
      </c>
      <c r="AH281" s="68">
        <v>0</v>
      </c>
      <c r="AI281" s="68">
        <v>0</v>
      </c>
      <c r="AJ281" s="68">
        <v>0</v>
      </c>
    </row>
    <row r="282" spans="1:36" x14ac:dyDescent="0.2">
      <c r="A282" s="66" t="s">
        <v>69</v>
      </c>
      <c r="B282" s="67"/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8">
        <v>0</v>
      </c>
      <c r="AH282" s="68">
        <v>0</v>
      </c>
      <c r="AI282" s="68">
        <v>0</v>
      </c>
      <c r="AJ282" s="68">
        <v>0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0</v>
      </c>
      <c r="AC285" s="73">
        <v>0</v>
      </c>
      <c r="AD285" s="73">
        <v>0</v>
      </c>
      <c r="AE285" s="73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0</v>
      </c>
      <c r="AC286" s="73">
        <v>0</v>
      </c>
      <c r="AD286" s="73">
        <v>0</v>
      </c>
      <c r="AE286" s="73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0</v>
      </c>
      <c r="AC288" s="73">
        <v>0</v>
      </c>
      <c r="AD288" s="73">
        <v>0</v>
      </c>
      <c r="AE288" s="73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  <c r="Z289" s="73">
        <v>0</v>
      </c>
      <c r="AA289" s="73">
        <v>0</v>
      </c>
      <c r="AB289" s="73">
        <v>0</v>
      </c>
      <c r="AC289" s="73">
        <v>0</v>
      </c>
      <c r="AD289" s="73">
        <v>0</v>
      </c>
      <c r="AE289" s="73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</row>
    <row r="290" spans="1:36" x14ac:dyDescent="0.2">
      <c r="A290" s="76" t="s">
        <v>82</v>
      </c>
      <c r="B290" s="28"/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  <c r="Z292" s="73">
        <v>0</v>
      </c>
      <c r="AA292" s="73">
        <v>0</v>
      </c>
      <c r="AB292" s="73">
        <v>0</v>
      </c>
      <c r="AC292" s="73">
        <v>0</v>
      </c>
      <c r="AD292" s="73">
        <v>0</v>
      </c>
      <c r="AE292" s="73">
        <v>0</v>
      </c>
      <c r="AF292" s="73">
        <v>0</v>
      </c>
      <c r="AG292" s="73">
        <v>0</v>
      </c>
      <c r="AH292" s="73">
        <v>0</v>
      </c>
      <c r="AI292" s="73">
        <v>0</v>
      </c>
      <c r="AJ292" s="73">
        <v>0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0</v>
      </c>
      <c r="AC293" s="73">
        <v>0</v>
      </c>
      <c r="AD293" s="73">
        <v>0</v>
      </c>
      <c r="AE293" s="73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</row>
    <row r="299" spans="1:36" x14ac:dyDescent="0.2">
      <c r="A299" s="88"/>
      <c r="B299" s="88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</row>
    <row r="300" spans="1:36" x14ac:dyDescent="0.2">
      <c r="A300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ht="30.75" thickBot="1" x14ac:dyDescent="0.3">
      <c r="A301" s="90" t="s">
        <v>95</v>
      </c>
      <c r="B301" s="2" t="s">
        <v>1</v>
      </c>
      <c r="C301" s="3">
        <v>1990</v>
      </c>
      <c r="D301" s="3">
        <v>1991</v>
      </c>
      <c r="E301" s="3">
        <v>1992</v>
      </c>
      <c r="F301" s="3">
        <v>1993</v>
      </c>
      <c r="G301" s="3">
        <v>1994</v>
      </c>
      <c r="H301" s="3">
        <v>1995</v>
      </c>
      <c r="I301" s="3">
        <v>1996</v>
      </c>
      <c r="J301" s="3">
        <v>1997</v>
      </c>
      <c r="K301" s="3">
        <v>1998</v>
      </c>
      <c r="L301" s="3">
        <v>1999</v>
      </c>
      <c r="M301" s="3">
        <v>2000</v>
      </c>
      <c r="N301" s="3">
        <v>2001</v>
      </c>
      <c r="O301" s="3">
        <v>2002</v>
      </c>
      <c r="P301" s="3">
        <v>2003</v>
      </c>
      <c r="Q301" s="3">
        <v>2004</v>
      </c>
      <c r="R301" s="3">
        <v>2005</v>
      </c>
      <c r="S301" s="3">
        <v>2006</v>
      </c>
      <c r="T301" s="3">
        <v>2007</v>
      </c>
      <c r="U301" s="3">
        <v>2008</v>
      </c>
      <c r="V301" s="3">
        <v>2009</v>
      </c>
      <c r="W301" s="3">
        <v>2010</v>
      </c>
      <c r="X301" s="3">
        <v>2011</v>
      </c>
      <c r="Y301" s="3">
        <v>2012</v>
      </c>
      <c r="Z301" s="3">
        <v>2013</v>
      </c>
      <c r="AA301" s="3">
        <v>2014</v>
      </c>
      <c r="AB301" s="3">
        <v>2015</v>
      </c>
      <c r="AC301" s="3">
        <v>2016</v>
      </c>
      <c r="AD301" s="3">
        <v>2017</v>
      </c>
      <c r="AE301" s="3">
        <v>2018</v>
      </c>
      <c r="AF301" s="3">
        <v>2019</v>
      </c>
      <c r="AG301" s="3">
        <v>2020</v>
      </c>
      <c r="AH301" s="3">
        <v>2021</v>
      </c>
      <c r="AI301" s="3">
        <v>2022</v>
      </c>
      <c r="AJ301" s="3">
        <v>2023</v>
      </c>
    </row>
    <row r="302" spans="1:36" x14ac:dyDescent="0.2">
      <c r="A302" s="5" t="s">
        <v>2</v>
      </c>
      <c r="B302" s="6"/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</row>
    <row r="303" spans="1:36" x14ac:dyDescent="0.2">
      <c r="A303" s="10" t="s">
        <v>3</v>
      </c>
      <c r="B303" s="11"/>
      <c r="C303" s="12">
        <v>18.932064</v>
      </c>
      <c r="D303" s="12">
        <v>35.497619999999998</v>
      </c>
      <c r="E303" s="12">
        <v>27.9247944</v>
      </c>
      <c r="F303" s="12">
        <v>23.669855999999996</v>
      </c>
      <c r="G303" s="12">
        <v>23.66508</v>
      </c>
      <c r="H303" s="12">
        <v>23.66508</v>
      </c>
      <c r="I303" s="12">
        <v>19.521797793600001</v>
      </c>
      <c r="J303" s="12">
        <v>19.615038208799998</v>
      </c>
      <c r="K303" s="12">
        <v>22.649374766399998</v>
      </c>
      <c r="L303" s="12">
        <v>19.811458372799997</v>
      </c>
      <c r="M303" s="12">
        <v>17.7312978408</v>
      </c>
      <c r="N303" s="12">
        <v>20.452782040799999</v>
      </c>
      <c r="O303" s="12">
        <v>25.084984800000001</v>
      </c>
      <c r="P303" s="12">
        <v>23.66508</v>
      </c>
      <c r="Q303" s="12">
        <v>19.4053656</v>
      </c>
      <c r="R303" s="12">
        <v>24.529328721599999</v>
      </c>
      <c r="S303" s="12">
        <v>6.0596803848</v>
      </c>
      <c r="T303" s="12">
        <v>5.1846403867199999</v>
      </c>
      <c r="U303" s="12">
        <v>12.284543027999998</v>
      </c>
      <c r="V303" s="12">
        <v>15.563412785823209</v>
      </c>
      <c r="W303" s="12">
        <v>10.548915530065893</v>
      </c>
      <c r="X303" s="12">
        <v>10.601003623557908</v>
      </c>
      <c r="Y303" s="12">
        <v>12.055266863774902</v>
      </c>
      <c r="Z303" s="12">
        <v>21.803319069367976</v>
      </c>
      <c r="AA303" s="12">
        <v>13.200220484636274</v>
      </c>
      <c r="AB303" s="12">
        <v>18.113870750798146</v>
      </c>
      <c r="AC303" s="12">
        <v>16.494994719095779</v>
      </c>
      <c r="AD303" s="12">
        <v>12.188134886338631</v>
      </c>
      <c r="AE303" s="12">
        <v>12.197193745253209</v>
      </c>
      <c r="AF303" s="12">
        <v>10.078574862989026</v>
      </c>
      <c r="AG303" s="12">
        <v>6.8716598642770181</v>
      </c>
      <c r="AH303" s="12">
        <v>14.466431383900925</v>
      </c>
      <c r="AI303" s="12">
        <v>5.665454040049319</v>
      </c>
      <c r="AJ303" s="12">
        <v>7.304229599194807</v>
      </c>
    </row>
    <row r="304" spans="1:36" x14ac:dyDescent="0.2">
      <c r="A304" s="10" t="s">
        <v>4</v>
      </c>
      <c r="B304" s="11"/>
      <c r="C304" s="12">
        <v>0.9327139882618507</v>
      </c>
      <c r="D304" s="12">
        <v>2.3665080000000001</v>
      </c>
      <c r="E304" s="12">
        <v>2.3665080000000001</v>
      </c>
      <c r="F304" s="12">
        <v>2.8403827199999996</v>
      </c>
      <c r="G304" s="12">
        <v>3.3131111999999998</v>
      </c>
      <c r="H304" s="12">
        <v>2.3665080000000001</v>
      </c>
      <c r="I304" s="12">
        <v>2.1147115487999999</v>
      </c>
      <c r="J304" s="12">
        <v>1.3413367344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0.24659013360000001</v>
      </c>
      <c r="V304" s="12">
        <v>0.83495513897280005</v>
      </c>
      <c r="W304" s="12">
        <v>0.31539304058879997</v>
      </c>
      <c r="X304" s="12">
        <v>0.35100993259200008</v>
      </c>
      <c r="Y304" s="12">
        <v>0.40368366765599989</v>
      </c>
      <c r="Z304" s="12">
        <v>0.637291138368</v>
      </c>
      <c r="AA304" s="12">
        <v>0.39715683859200002</v>
      </c>
      <c r="AB304" s="12">
        <v>1.1408873538792002</v>
      </c>
      <c r="AC304" s="12">
        <v>1.5952204456559997</v>
      </c>
      <c r="AD304" s="12">
        <v>0.67779581599439997</v>
      </c>
      <c r="AE304" s="12">
        <v>1.0888587288959999</v>
      </c>
      <c r="AF304" s="12">
        <v>0.23899174971359999</v>
      </c>
      <c r="AG304" s="12">
        <v>0.56959859693280002</v>
      </c>
      <c r="AH304" s="12">
        <v>1.2353313750479997</v>
      </c>
      <c r="AI304" s="12">
        <v>0.52892873704799992</v>
      </c>
      <c r="AJ304" s="12">
        <v>0.88460991366244746</v>
      </c>
    </row>
    <row r="305" spans="1:36" x14ac:dyDescent="0.2">
      <c r="A305" s="10" t="s">
        <v>5</v>
      </c>
      <c r="B305" s="11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ht="13.5" thickBot="1" x14ac:dyDescent="0.25">
      <c r="A306" s="13" t="s">
        <v>6</v>
      </c>
      <c r="B306" s="14"/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1.8676481136</v>
      </c>
      <c r="J306" s="15">
        <v>-0.2494299432</v>
      </c>
      <c r="K306" s="15">
        <v>-1.7038857599999999E-2</v>
      </c>
      <c r="L306" s="15">
        <v>-0.64747658880000003</v>
      </c>
      <c r="M306" s="15">
        <v>-0.73361748000000004</v>
      </c>
      <c r="N306" s="15">
        <v>0.23665079999999999</v>
      </c>
      <c r="O306" s="15">
        <v>0.47330159999999999</v>
      </c>
      <c r="P306" s="15">
        <v>-4.2597144</v>
      </c>
      <c r="Q306" s="15">
        <v>-3.7864127999999999</v>
      </c>
      <c r="R306" s="15">
        <v>-0.29959991279999998</v>
      </c>
      <c r="S306" s="15">
        <v>-1.6925265216000001</v>
      </c>
      <c r="T306" s="15">
        <v>1.3702081319999999</v>
      </c>
      <c r="U306" s="15">
        <v>-0.1263715272</v>
      </c>
      <c r="V306" s="15">
        <v>-3.1990616212320893</v>
      </c>
      <c r="W306" s="15">
        <v>0.16553874812385636</v>
      </c>
      <c r="X306" s="15">
        <v>0.26512573935456951</v>
      </c>
      <c r="Y306" s="15">
        <v>1.1926046495893485</v>
      </c>
      <c r="Z306" s="15">
        <v>-3.8206661768291252</v>
      </c>
      <c r="AA306" s="15">
        <v>1.3092260606496005</v>
      </c>
      <c r="AB306" s="15">
        <v>0.31914750553080012</v>
      </c>
      <c r="AC306" s="15">
        <v>-0.45973412092202398</v>
      </c>
      <c r="AD306" s="15">
        <v>2.5453702436348036</v>
      </c>
      <c r="AE306" s="15">
        <v>1.4215160156732278</v>
      </c>
      <c r="AF306" s="15">
        <v>-0.24376922293288805</v>
      </c>
      <c r="AG306" s="15">
        <v>-0.42880590129192003</v>
      </c>
      <c r="AH306" s="15">
        <v>-0.18446816267615943</v>
      </c>
      <c r="AI306" s="15">
        <v>1.4153741677641596</v>
      </c>
      <c r="AJ306" s="15">
        <v>2.2251896082719997</v>
      </c>
    </row>
    <row r="307" spans="1:36" x14ac:dyDescent="0.2">
      <c r="A307" s="16" t="s">
        <v>7</v>
      </c>
      <c r="B307" s="17"/>
      <c r="C307" s="18">
        <v>17.999350011738152</v>
      </c>
      <c r="D307" s="18">
        <v>33.131111999999995</v>
      </c>
      <c r="E307" s="18">
        <v>25.5582864</v>
      </c>
      <c r="F307" s="18">
        <v>20.829473279999995</v>
      </c>
      <c r="G307" s="18">
        <v>20.351968800000002</v>
      </c>
      <c r="H307" s="18">
        <v>21.298572</v>
      </c>
      <c r="I307" s="18">
        <v>19.274734358400003</v>
      </c>
      <c r="J307" s="18">
        <v>18.0242715312</v>
      </c>
      <c r="K307" s="18">
        <v>22.632335908799998</v>
      </c>
      <c r="L307" s="18">
        <v>19.163981783999997</v>
      </c>
      <c r="M307" s="18">
        <v>16.9976803608</v>
      </c>
      <c r="N307" s="18">
        <v>20.689432840799999</v>
      </c>
      <c r="O307" s="18">
        <v>25.5582864</v>
      </c>
      <c r="P307" s="18">
        <v>19.4053656</v>
      </c>
      <c r="Q307" s="18">
        <v>15.618952799999999</v>
      </c>
      <c r="R307" s="18">
        <v>24.229728808799997</v>
      </c>
      <c r="S307" s="18">
        <v>4.3671538632000004</v>
      </c>
      <c r="T307" s="18">
        <v>6.5548485187200001</v>
      </c>
      <c r="U307" s="18">
        <v>11.911581367199998</v>
      </c>
      <c r="V307" s="18">
        <v>11.529396025618318</v>
      </c>
      <c r="W307" s="18">
        <v>10.399061237600948</v>
      </c>
      <c r="X307" s="18">
        <v>10.515119430320478</v>
      </c>
      <c r="Y307" s="18">
        <v>12.84418784570825</v>
      </c>
      <c r="Z307" s="18">
        <v>17.345361754170852</v>
      </c>
      <c r="AA307" s="18">
        <v>14.112289706693874</v>
      </c>
      <c r="AB307" s="18">
        <v>17.292130902449745</v>
      </c>
      <c r="AC307" s="18">
        <v>14.440040152517755</v>
      </c>
      <c r="AD307" s="18">
        <v>14.055709313979033</v>
      </c>
      <c r="AE307" s="18">
        <v>12.529851032030438</v>
      </c>
      <c r="AF307" s="18">
        <v>9.5958138903425372</v>
      </c>
      <c r="AG307" s="18">
        <v>5.8732553660522981</v>
      </c>
      <c r="AH307" s="18">
        <v>13.046631846176766</v>
      </c>
      <c r="AI307" s="18">
        <v>6.5518994707654787</v>
      </c>
      <c r="AJ307" s="18">
        <v>8.644809293804359</v>
      </c>
    </row>
    <row r="308" spans="1:36" ht="13.5" thickBot="1" x14ac:dyDescent="0.25">
      <c r="A308" s="21" t="s">
        <v>8</v>
      </c>
      <c r="B308" s="22"/>
      <c r="C308" s="23">
        <f t="shared" ref="C308:AF308" si="12">C307-C327</f>
        <v>17.999350011738152</v>
      </c>
      <c r="D308" s="23">
        <f t="shared" si="12"/>
        <v>33.131111999999995</v>
      </c>
      <c r="E308" s="23">
        <f t="shared" si="12"/>
        <v>25.5582864</v>
      </c>
      <c r="F308" s="23">
        <f t="shared" si="12"/>
        <v>20.829473279999995</v>
      </c>
      <c r="G308" s="23">
        <f t="shared" si="12"/>
        <v>20.351968800000002</v>
      </c>
      <c r="H308" s="23">
        <f t="shared" si="12"/>
        <v>21.298572</v>
      </c>
      <c r="I308" s="23">
        <f t="shared" si="12"/>
        <v>19.274734358400003</v>
      </c>
      <c r="J308" s="23">
        <f t="shared" si="12"/>
        <v>18.0242715312</v>
      </c>
      <c r="K308" s="23">
        <f t="shared" si="12"/>
        <v>22.632335908799998</v>
      </c>
      <c r="L308" s="23">
        <f t="shared" si="12"/>
        <v>19.163981783999997</v>
      </c>
      <c r="M308" s="23">
        <f t="shared" si="12"/>
        <v>16.9976803608</v>
      </c>
      <c r="N308" s="23">
        <f t="shared" si="12"/>
        <v>20.689432840799999</v>
      </c>
      <c r="O308" s="23">
        <f t="shared" si="12"/>
        <v>25.5582864</v>
      </c>
      <c r="P308" s="23">
        <f t="shared" si="12"/>
        <v>19.4053656</v>
      </c>
      <c r="Q308" s="23">
        <f t="shared" si="12"/>
        <v>15.618952799999999</v>
      </c>
      <c r="R308" s="23">
        <f t="shared" si="12"/>
        <v>24.229728808799997</v>
      </c>
      <c r="S308" s="23">
        <f t="shared" si="12"/>
        <v>4.3671538632000004</v>
      </c>
      <c r="T308" s="23">
        <f t="shared" si="12"/>
        <v>6.5548485187200001</v>
      </c>
      <c r="U308" s="23">
        <f t="shared" si="12"/>
        <v>11.911581367199998</v>
      </c>
      <c r="V308" s="23">
        <f t="shared" si="12"/>
        <v>11.529396025618318</v>
      </c>
      <c r="W308" s="23">
        <f t="shared" si="12"/>
        <v>10.399061237600948</v>
      </c>
      <c r="X308" s="23">
        <f t="shared" si="12"/>
        <v>10.515119430320478</v>
      </c>
      <c r="Y308" s="23">
        <f t="shared" si="12"/>
        <v>12.84418784570825</v>
      </c>
      <c r="Z308" s="23">
        <f t="shared" si="12"/>
        <v>17.345361754170852</v>
      </c>
      <c r="AA308" s="23">
        <f t="shared" si="12"/>
        <v>14.112289706693874</v>
      </c>
      <c r="AB308" s="23">
        <f t="shared" si="12"/>
        <v>17.292130902449745</v>
      </c>
      <c r="AC308" s="23">
        <f t="shared" si="12"/>
        <v>14.440040152517755</v>
      </c>
      <c r="AD308" s="23">
        <f t="shared" si="12"/>
        <v>14.055709313979033</v>
      </c>
      <c r="AE308" s="23">
        <f t="shared" si="12"/>
        <v>12.529851032030438</v>
      </c>
      <c r="AF308" s="23">
        <f t="shared" si="12"/>
        <v>9.5958138903425372</v>
      </c>
      <c r="AG308" s="23">
        <f t="shared" ref="AG308:AH308" si="13">AG307-AG327</f>
        <v>5.8732553660522981</v>
      </c>
      <c r="AH308" s="23">
        <f t="shared" si="13"/>
        <v>13.046631846176766</v>
      </c>
      <c r="AI308" s="23">
        <f t="shared" ref="AI308:AJ308" si="14">AI307-AI327</f>
        <v>6.5518994707654787</v>
      </c>
      <c r="AJ308" s="23">
        <f t="shared" si="14"/>
        <v>8.644809293804359</v>
      </c>
    </row>
    <row r="309" spans="1:36" x14ac:dyDescent="0.2">
      <c r="A309" s="16" t="s">
        <v>9</v>
      </c>
      <c r="B309" s="17"/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</row>
    <row r="310" spans="1:36" x14ac:dyDescent="0.2">
      <c r="A310" s="24" t="s">
        <v>10</v>
      </c>
      <c r="B310" s="25"/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</row>
    <row r="311" spans="1:36" x14ac:dyDescent="0.2">
      <c r="A311" s="10" t="s">
        <v>11</v>
      </c>
      <c r="B311" s="11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">
      <c r="A312" s="10" t="s">
        <v>12</v>
      </c>
      <c r="B312" s="11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">
      <c r="A313" s="10" t="s">
        <v>13</v>
      </c>
      <c r="B313" s="11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">
      <c r="A314" s="27" t="s">
        <v>14</v>
      </c>
      <c r="B314" s="28"/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</row>
    <row r="315" spans="1:36" x14ac:dyDescent="0.2">
      <c r="A315" s="30" t="s">
        <v>15</v>
      </c>
      <c r="B315" s="31"/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</row>
    <row r="316" spans="1:36" x14ac:dyDescent="0.2">
      <c r="A316" s="24" t="s">
        <v>10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</row>
    <row r="317" spans="1:36" x14ac:dyDescent="0.2">
      <c r="A317" s="10" t="s">
        <v>16</v>
      </c>
      <c r="B317" s="11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">
      <c r="A318" s="10" t="s">
        <v>17</v>
      </c>
      <c r="B318" s="11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">
      <c r="A319" s="10" t="s">
        <v>13</v>
      </c>
      <c r="B319" s="11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">
      <c r="A320" s="27" t="s">
        <v>18</v>
      </c>
      <c r="B320" s="28"/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9">
        <v>0</v>
      </c>
      <c r="AD320" s="29">
        <v>0</v>
      </c>
      <c r="AE320" s="29">
        <v>0</v>
      </c>
      <c r="AF320" s="29">
        <v>0</v>
      </c>
      <c r="AG320" s="29">
        <v>0</v>
      </c>
      <c r="AH320" s="29">
        <v>0</v>
      </c>
      <c r="AI320" s="29">
        <v>0</v>
      </c>
      <c r="AJ320" s="29">
        <v>0</v>
      </c>
    </row>
    <row r="321" spans="1:36" x14ac:dyDescent="0.2">
      <c r="A321" s="32" t="s">
        <v>19</v>
      </c>
      <c r="B321" s="33"/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-0.33131112000000001</v>
      </c>
      <c r="AI321" s="34">
        <v>-0.17748809999999998</v>
      </c>
      <c r="AJ321" s="34">
        <v>-0.15666282959999997</v>
      </c>
    </row>
    <row r="322" spans="1:36" x14ac:dyDescent="0.2">
      <c r="A322" s="24" t="s">
        <v>20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</row>
    <row r="323" spans="1:36" x14ac:dyDescent="0.2">
      <c r="A323" s="35" t="s">
        <v>21</v>
      </c>
      <c r="B323" s="31"/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</row>
    <row r="324" spans="1:36" ht="13.5" thickBot="1" x14ac:dyDescent="0.25">
      <c r="A324" s="13" t="s">
        <v>22</v>
      </c>
      <c r="B324" s="14"/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-0.33131112000000001</v>
      </c>
      <c r="AI324" s="15">
        <v>-0.17748809999999998</v>
      </c>
      <c r="AJ324" s="15">
        <v>-0.15666282959999997</v>
      </c>
    </row>
    <row r="325" spans="1:36" ht="13.5" thickBot="1" x14ac:dyDescent="0.25">
      <c r="A325" s="30" t="s">
        <v>23</v>
      </c>
      <c r="B325" s="31"/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</row>
    <row r="326" spans="1:36" ht="13.5" thickBot="1" x14ac:dyDescent="0.25">
      <c r="A326" s="36" t="s">
        <v>24</v>
      </c>
      <c r="B326" s="37"/>
      <c r="C326" s="38">
        <v>17.999350011738152</v>
      </c>
      <c r="D326" s="38">
        <v>33.131111999999995</v>
      </c>
      <c r="E326" s="38">
        <v>25.5582864</v>
      </c>
      <c r="F326" s="38">
        <v>20.829473279999995</v>
      </c>
      <c r="G326" s="38">
        <v>20.351968800000002</v>
      </c>
      <c r="H326" s="38">
        <v>21.298572</v>
      </c>
      <c r="I326" s="38">
        <v>19.274734358400003</v>
      </c>
      <c r="J326" s="38">
        <v>18.0242715312</v>
      </c>
      <c r="K326" s="38">
        <v>22.632335908799998</v>
      </c>
      <c r="L326" s="38">
        <v>19.163981783999997</v>
      </c>
      <c r="M326" s="38">
        <v>16.9976803608</v>
      </c>
      <c r="N326" s="38">
        <v>20.689432840799999</v>
      </c>
      <c r="O326" s="38">
        <v>25.5582864</v>
      </c>
      <c r="P326" s="38">
        <v>19.4053656</v>
      </c>
      <c r="Q326" s="38">
        <v>15.618952799999999</v>
      </c>
      <c r="R326" s="38">
        <v>24.229728808799997</v>
      </c>
      <c r="S326" s="38">
        <v>4.3671538632000004</v>
      </c>
      <c r="T326" s="38">
        <v>6.5548485187200001</v>
      </c>
      <c r="U326" s="38">
        <v>11.911581367199998</v>
      </c>
      <c r="V326" s="38">
        <v>11.529396025618318</v>
      </c>
      <c r="W326" s="38">
        <v>10.399061237600948</v>
      </c>
      <c r="X326" s="38">
        <v>10.515119430320478</v>
      </c>
      <c r="Y326" s="38">
        <v>12.84418784570825</v>
      </c>
      <c r="Z326" s="38">
        <v>17.345361754170852</v>
      </c>
      <c r="AA326" s="38">
        <v>14.112289706693874</v>
      </c>
      <c r="AB326" s="38">
        <v>17.292130902449745</v>
      </c>
      <c r="AC326" s="38">
        <v>14.440040152517755</v>
      </c>
      <c r="AD326" s="38">
        <v>14.055709313979033</v>
      </c>
      <c r="AE326" s="38">
        <v>12.529851032030438</v>
      </c>
      <c r="AF326" s="38">
        <v>9.5958138903425372</v>
      </c>
      <c r="AG326" s="38">
        <v>5.8732553660522981</v>
      </c>
      <c r="AH326" s="38">
        <v>12.715320726176765</v>
      </c>
      <c r="AI326" s="38">
        <v>6.374411370765479</v>
      </c>
      <c r="AJ326" s="38">
        <v>8.4881464642043589</v>
      </c>
    </row>
    <row r="327" spans="1:36" x14ac:dyDescent="0.2">
      <c r="A327" s="16" t="s">
        <v>25</v>
      </c>
      <c r="B327" s="17"/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</row>
    <row r="328" spans="1:36" ht="13.5" thickBot="1" x14ac:dyDescent="0.25">
      <c r="A328" s="39" t="s">
        <v>26</v>
      </c>
      <c r="B328" s="40"/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</row>
    <row r="329" spans="1:36" ht="13.5" thickBot="1" x14ac:dyDescent="0.25">
      <c r="A329" s="16" t="s">
        <v>27</v>
      </c>
      <c r="B329" s="17"/>
      <c r="C329" s="18">
        <v>17.985460799999998</v>
      </c>
      <c r="D329" s="18">
        <v>33.131112000000002</v>
      </c>
      <c r="E329" s="18">
        <v>25.5582864</v>
      </c>
      <c r="F329" s="18">
        <v>20.829473279999998</v>
      </c>
      <c r="G329" s="18">
        <v>20.351968799999998</v>
      </c>
      <c r="H329" s="18">
        <v>21.298572</v>
      </c>
      <c r="I329" s="18">
        <v>19.4053656</v>
      </c>
      <c r="J329" s="18">
        <v>17.985460799999998</v>
      </c>
      <c r="K329" s="18">
        <v>22.718476799999998</v>
      </c>
      <c r="L329" s="18">
        <v>18.932064</v>
      </c>
      <c r="M329" s="18">
        <v>17.0388576</v>
      </c>
      <c r="N329" s="18">
        <v>20.689432840799999</v>
      </c>
      <c r="O329" s="18">
        <v>25.5582864</v>
      </c>
      <c r="P329" s="18">
        <v>19.4053656</v>
      </c>
      <c r="Q329" s="18">
        <v>15.1456512</v>
      </c>
      <c r="R329" s="18">
        <v>24.229728808800001</v>
      </c>
      <c r="S329" s="18">
        <v>4.3671538631999995</v>
      </c>
      <c r="T329" s="18">
        <v>6.5548485187200001</v>
      </c>
      <c r="U329" s="18">
        <v>10.4310939624</v>
      </c>
      <c r="V329" s="18">
        <v>11.891461336983122</v>
      </c>
      <c r="W329" s="18">
        <v>10.380196474721961</v>
      </c>
      <c r="X329" s="18">
        <v>10.504764189755022</v>
      </c>
      <c r="Y329" s="18">
        <v>11.914947138422903</v>
      </c>
      <c r="Z329" s="18">
        <v>17.300677416850384</v>
      </c>
      <c r="AA329" s="18">
        <v>12.672539370605872</v>
      </c>
      <c r="AB329" s="18">
        <v>17.861148758319349</v>
      </c>
      <c r="AC329" s="18">
        <v>16.41134150583839</v>
      </c>
      <c r="AD329" s="18">
        <v>14.319384970350287</v>
      </c>
      <c r="AE329" s="18">
        <v>11.837385289740231</v>
      </c>
      <c r="AF329" s="18">
        <v>9.0714765574558189</v>
      </c>
      <c r="AG329" s="18">
        <v>7.1945805443620676</v>
      </c>
      <c r="AH329" s="18">
        <v>12.365752659579005</v>
      </c>
      <c r="AI329" s="18">
        <v>7.9636594128517197</v>
      </c>
      <c r="AJ329" s="18">
        <v>7.7054581016724484</v>
      </c>
    </row>
    <row r="330" spans="1:36" x14ac:dyDescent="0.2">
      <c r="A330" s="42" t="s">
        <v>28</v>
      </c>
      <c r="B330" s="43"/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4">
        <v>0</v>
      </c>
      <c r="AD330" s="44">
        <v>0</v>
      </c>
      <c r="AE330" s="44">
        <v>0</v>
      </c>
      <c r="AF330" s="44">
        <v>0</v>
      </c>
      <c r="AG330" s="44">
        <v>0</v>
      </c>
      <c r="AH330" s="44">
        <v>0</v>
      </c>
      <c r="AI330" s="44">
        <v>0</v>
      </c>
      <c r="AJ330" s="44">
        <v>0</v>
      </c>
    </row>
    <row r="331" spans="1:36" x14ac:dyDescent="0.2">
      <c r="A331" s="45" t="s">
        <v>29</v>
      </c>
      <c r="B331" s="46" t="s">
        <v>30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0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</row>
    <row r="332" spans="1:36" x14ac:dyDescent="0.2">
      <c r="A332" s="49" t="s">
        <v>31</v>
      </c>
      <c r="B332" s="50" t="s">
        <v>32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1:36" x14ac:dyDescent="0.2">
      <c r="A333" s="49" t="s">
        <v>33</v>
      </c>
      <c r="B333" s="50" t="s">
        <v>34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1:36" x14ac:dyDescent="0.2">
      <c r="A334" s="49" t="s">
        <v>35</v>
      </c>
      <c r="B334" s="50" t="s">
        <v>36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1:36" x14ac:dyDescent="0.2">
      <c r="A335" s="49" t="s">
        <v>37</v>
      </c>
      <c r="B335" s="50" t="s">
        <v>38</v>
      </c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</row>
    <row r="336" spans="1:36" x14ac:dyDescent="0.2">
      <c r="A336" s="49" t="s">
        <v>39</v>
      </c>
      <c r="B336" s="50" t="s">
        <v>40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1:37" x14ac:dyDescent="0.2">
      <c r="A337" s="49" t="s">
        <v>41</v>
      </c>
      <c r="B337" s="50" t="s">
        <v>42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1:37" x14ac:dyDescent="0.2">
      <c r="A338" s="49" t="s">
        <v>43</v>
      </c>
      <c r="B338" s="50" t="s">
        <v>44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</row>
    <row r="339" spans="1:37" x14ac:dyDescent="0.2">
      <c r="A339" s="49" t="s">
        <v>45</v>
      </c>
      <c r="B339" s="50" t="s">
        <v>46</v>
      </c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</row>
    <row r="340" spans="1:37" x14ac:dyDescent="0.2">
      <c r="A340" s="49" t="s">
        <v>47</v>
      </c>
      <c r="B340" s="50" t="s">
        <v>48</v>
      </c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1:37" x14ac:dyDescent="0.2">
      <c r="A341" s="49" t="s">
        <v>49</v>
      </c>
      <c r="B341" s="50" t="s">
        <v>50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</row>
    <row r="342" spans="1:37" x14ac:dyDescent="0.2">
      <c r="A342" s="49" t="s">
        <v>51</v>
      </c>
      <c r="B342" s="50" t="s">
        <v>52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</row>
    <row r="343" spans="1:37" x14ac:dyDescent="0.2">
      <c r="A343" s="76" t="s">
        <v>53</v>
      </c>
      <c r="B343" s="92" t="s">
        <v>54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</row>
    <row r="344" spans="1:37" s="60" customFormat="1" x14ac:dyDescent="0.2">
      <c r="A344" s="57" t="s">
        <v>55</v>
      </c>
      <c r="B344" s="58" t="s">
        <v>56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  <c r="AK344"/>
    </row>
    <row r="345" spans="1:37" x14ac:dyDescent="0.2">
      <c r="A345" s="30" t="s">
        <v>57</v>
      </c>
      <c r="B345" s="31"/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</row>
    <row r="346" spans="1:37" x14ac:dyDescent="0.2">
      <c r="A346" s="61" t="s">
        <v>58</v>
      </c>
      <c r="B346" s="25"/>
      <c r="C346" s="62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0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</row>
    <row r="347" spans="1:37" x14ac:dyDescent="0.2">
      <c r="A347" s="45" t="s">
        <v>59</v>
      </c>
      <c r="B347" s="63"/>
      <c r="C347" s="47">
        <v>0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</v>
      </c>
      <c r="AH347" s="47">
        <v>0</v>
      </c>
      <c r="AI347" s="47">
        <v>0</v>
      </c>
      <c r="AJ347" s="47">
        <v>0</v>
      </c>
    </row>
    <row r="348" spans="1:37" x14ac:dyDescent="0.2">
      <c r="A348" s="49" t="s">
        <v>60</v>
      </c>
      <c r="B348" s="11"/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0</v>
      </c>
      <c r="AC348" s="51">
        <v>0</v>
      </c>
      <c r="AD348" s="51">
        <v>0</v>
      </c>
      <c r="AE348" s="51">
        <v>0</v>
      </c>
      <c r="AF348" s="51">
        <v>0</v>
      </c>
      <c r="AG348" s="51">
        <v>0</v>
      </c>
      <c r="AH348" s="51">
        <v>0</v>
      </c>
      <c r="AI348" s="51">
        <v>0</v>
      </c>
      <c r="AJ348" s="51">
        <v>0</v>
      </c>
    </row>
    <row r="349" spans="1:37" x14ac:dyDescent="0.2">
      <c r="A349" s="49" t="s">
        <v>61</v>
      </c>
      <c r="B349" s="11"/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0</v>
      </c>
      <c r="AJ349" s="51">
        <v>0</v>
      </c>
    </row>
    <row r="350" spans="1:37" x14ac:dyDescent="0.2">
      <c r="A350" s="49" t="s">
        <v>62</v>
      </c>
      <c r="B350" s="11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1:37" x14ac:dyDescent="0.2">
      <c r="A351" s="49" t="s">
        <v>63</v>
      </c>
      <c r="B351" s="11"/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0</v>
      </c>
      <c r="AC351" s="51">
        <v>0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0</v>
      </c>
      <c r="AJ351" s="51">
        <v>0</v>
      </c>
    </row>
    <row r="352" spans="1:37" x14ac:dyDescent="0.2">
      <c r="A352" s="49" t="s">
        <v>64</v>
      </c>
      <c r="B352" s="11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1:36" x14ac:dyDescent="0.2">
      <c r="A353" s="49" t="s">
        <v>65</v>
      </c>
      <c r="B353" s="11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0</v>
      </c>
      <c r="AJ353" s="51">
        <v>0</v>
      </c>
    </row>
    <row r="354" spans="1:36" x14ac:dyDescent="0.2">
      <c r="A354" s="55" t="s">
        <v>66</v>
      </c>
      <c r="B354" s="31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</row>
    <row r="355" spans="1:36" x14ac:dyDescent="0.2">
      <c r="A355" s="64" t="s">
        <v>67</v>
      </c>
      <c r="B355" s="65"/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</row>
    <row r="356" spans="1:36" x14ac:dyDescent="0.2">
      <c r="A356" s="66" t="s">
        <v>68</v>
      </c>
      <c r="B356" s="67"/>
      <c r="C356" s="68">
        <v>17.985460799999998</v>
      </c>
      <c r="D356" s="68">
        <v>33.131112000000002</v>
      </c>
      <c r="E356" s="68">
        <v>25.5582864</v>
      </c>
      <c r="F356" s="68">
        <v>20.829473279999998</v>
      </c>
      <c r="G356" s="68">
        <v>20.351968799999998</v>
      </c>
      <c r="H356" s="68">
        <v>21.298572</v>
      </c>
      <c r="I356" s="68">
        <v>19.4053656</v>
      </c>
      <c r="J356" s="68">
        <v>17.985460799999998</v>
      </c>
      <c r="K356" s="68">
        <v>22.718476799999998</v>
      </c>
      <c r="L356" s="68">
        <v>18.932064</v>
      </c>
      <c r="M356" s="68">
        <v>17.0388576</v>
      </c>
      <c r="N356" s="68">
        <v>20.689432840799999</v>
      </c>
      <c r="O356" s="68">
        <v>25.5582864</v>
      </c>
      <c r="P356" s="68">
        <v>18.458762400000001</v>
      </c>
      <c r="Q356" s="68">
        <v>14.6723496</v>
      </c>
      <c r="R356" s="68">
        <v>23.5339754568</v>
      </c>
      <c r="S356" s="68">
        <v>3.6714005111999999</v>
      </c>
      <c r="T356" s="68">
        <v>5.8590951667200004</v>
      </c>
      <c r="U356" s="68">
        <v>9.7353406103999998</v>
      </c>
      <c r="V356" s="68">
        <v>11.891461336983122</v>
      </c>
      <c r="W356" s="68">
        <v>10.380196474721961</v>
      </c>
      <c r="X356" s="68">
        <v>10.504764189755022</v>
      </c>
      <c r="Y356" s="68">
        <v>11.914947138422903</v>
      </c>
      <c r="Z356" s="68">
        <v>17.300677416850384</v>
      </c>
      <c r="AA356" s="68">
        <v>12.672539370605872</v>
      </c>
      <c r="AB356" s="68">
        <v>17.861148758319349</v>
      </c>
      <c r="AC356" s="68">
        <v>16.41134150583839</v>
      </c>
      <c r="AD356" s="68">
        <v>14.319384970350287</v>
      </c>
      <c r="AE356" s="68">
        <v>11.837385289740231</v>
      </c>
      <c r="AF356" s="68">
        <v>9.0714765574558189</v>
      </c>
      <c r="AG356" s="68">
        <v>7.1945805443620676</v>
      </c>
      <c r="AH356" s="68">
        <v>12.365752659579005</v>
      </c>
      <c r="AI356" s="68">
        <v>7.9636594128517197</v>
      </c>
      <c r="AJ356" s="68">
        <v>7.7054581016724484</v>
      </c>
    </row>
    <row r="357" spans="1:36" x14ac:dyDescent="0.2">
      <c r="A357" s="66" t="s">
        <v>69</v>
      </c>
      <c r="B357" s="67"/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0.94660319999999998</v>
      </c>
      <c r="Q357" s="68">
        <v>0.47330159999999999</v>
      </c>
      <c r="R357" s="68">
        <v>0.69575335199999999</v>
      </c>
      <c r="S357" s="68">
        <v>0.69575335199999999</v>
      </c>
      <c r="T357" s="68">
        <v>0.69575335199999999</v>
      </c>
      <c r="U357" s="68">
        <v>0.69575335199999999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68">
        <v>0</v>
      </c>
      <c r="AG357" s="68">
        <v>0</v>
      </c>
      <c r="AH357" s="68">
        <v>0</v>
      </c>
      <c r="AI357" s="68">
        <v>0</v>
      </c>
      <c r="AJ357" s="68">
        <v>0</v>
      </c>
    </row>
    <row r="358" spans="1:36" x14ac:dyDescent="0.2">
      <c r="A358" s="61" t="s">
        <v>70</v>
      </c>
      <c r="B358" s="25"/>
      <c r="C358" s="62">
        <v>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62">
        <v>0</v>
      </c>
      <c r="N358" s="62">
        <v>0</v>
      </c>
      <c r="O358" s="62">
        <v>0</v>
      </c>
      <c r="P358" s="62">
        <v>0.94660319999999998</v>
      </c>
      <c r="Q358" s="62">
        <v>0.47330159999999999</v>
      </c>
      <c r="R358" s="62">
        <v>0.69575335199999999</v>
      </c>
      <c r="S358" s="62">
        <v>0.69575335199999999</v>
      </c>
      <c r="T358" s="62">
        <v>0.69575335199999999</v>
      </c>
      <c r="U358" s="62">
        <v>0.69575335199999999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</row>
    <row r="359" spans="1:36" x14ac:dyDescent="0.2">
      <c r="A359" s="70" t="s">
        <v>71</v>
      </c>
      <c r="B359" s="71" t="s">
        <v>72</v>
      </c>
      <c r="C359" s="72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0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0</v>
      </c>
      <c r="AC359" s="73">
        <v>0</v>
      </c>
      <c r="AD359" s="73">
        <v>0</v>
      </c>
      <c r="AE359" s="73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</row>
    <row r="360" spans="1:36" x14ac:dyDescent="0.2">
      <c r="A360" s="70" t="s">
        <v>73</v>
      </c>
      <c r="B360" s="71" t="s">
        <v>74</v>
      </c>
      <c r="C360" s="72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73">
        <v>0</v>
      </c>
      <c r="Q360" s="73">
        <v>0</v>
      </c>
      <c r="R360" s="73">
        <v>0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0</v>
      </c>
      <c r="AC360" s="73">
        <v>0</v>
      </c>
      <c r="AD360" s="73">
        <v>0</v>
      </c>
      <c r="AE360" s="73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</row>
    <row r="361" spans="1:36" x14ac:dyDescent="0.2">
      <c r="A361" s="70" t="s">
        <v>75</v>
      </c>
      <c r="B361" s="71" t="s">
        <v>76</v>
      </c>
      <c r="C361" s="72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0</v>
      </c>
      <c r="Q361" s="73">
        <v>0</v>
      </c>
      <c r="R361" s="73">
        <v>0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0</v>
      </c>
      <c r="AC361" s="73">
        <v>0</v>
      </c>
      <c r="AD361" s="73">
        <v>0</v>
      </c>
      <c r="AE361" s="73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</row>
    <row r="362" spans="1:36" x14ac:dyDescent="0.2">
      <c r="A362" s="70" t="s">
        <v>77</v>
      </c>
      <c r="B362" s="71" t="s">
        <v>78</v>
      </c>
      <c r="C362" s="72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73">
        <v>0</v>
      </c>
      <c r="Q362" s="73">
        <v>0</v>
      </c>
      <c r="R362" s="73">
        <v>0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0</v>
      </c>
      <c r="AC362" s="73">
        <v>0</v>
      </c>
      <c r="AD362" s="73">
        <v>0</v>
      </c>
      <c r="AE362" s="73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</row>
    <row r="363" spans="1:36" x14ac:dyDescent="0.2">
      <c r="A363" s="70" t="s">
        <v>79</v>
      </c>
      <c r="B363" s="71" t="s">
        <v>80</v>
      </c>
      <c r="C363" s="72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0</v>
      </c>
      <c r="AC363" s="73">
        <v>0</v>
      </c>
      <c r="AD363" s="73">
        <v>0</v>
      </c>
      <c r="AE363" s="73">
        <v>0</v>
      </c>
      <c r="AF363" s="73">
        <v>0</v>
      </c>
      <c r="AG363" s="73">
        <v>0</v>
      </c>
      <c r="AH363" s="73">
        <v>0</v>
      </c>
      <c r="AI363" s="73">
        <v>0</v>
      </c>
      <c r="AJ363" s="73">
        <v>0</v>
      </c>
    </row>
    <row r="364" spans="1:36" x14ac:dyDescent="0.2">
      <c r="A364" s="74" t="s">
        <v>81</v>
      </c>
      <c r="B364" s="75"/>
      <c r="C364" s="72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73">
        <v>0</v>
      </c>
      <c r="Q364" s="73">
        <v>0</v>
      </c>
      <c r="R364" s="73">
        <v>0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0</v>
      </c>
      <c r="AC364" s="73">
        <v>0</v>
      </c>
      <c r="AD364" s="73">
        <v>0</v>
      </c>
      <c r="AE364" s="73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</row>
    <row r="365" spans="1:36" x14ac:dyDescent="0.2">
      <c r="A365" s="76" t="s">
        <v>82</v>
      </c>
      <c r="B365" s="28"/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</row>
    <row r="366" spans="1:36" x14ac:dyDescent="0.2">
      <c r="A366" s="79" t="s">
        <v>83</v>
      </c>
      <c r="B366" s="80" t="s">
        <v>84</v>
      </c>
      <c r="C366" s="81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</row>
    <row r="367" spans="1:36" x14ac:dyDescent="0.2">
      <c r="A367" s="83" t="s">
        <v>85</v>
      </c>
      <c r="B367" s="84">
        <v>84</v>
      </c>
      <c r="C367" s="72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73">
        <v>0</v>
      </c>
      <c r="Q367" s="73">
        <v>0</v>
      </c>
      <c r="R367" s="73">
        <v>0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0</v>
      </c>
      <c r="AC367" s="73">
        <v>0</v>
      </c>
      <c r="AD367" s="73">
        <v>0</v>
      </c>
      <c r="AE367" s="73">
        <v>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</row>
    <row r="368" spans="1:36" x14ac:dyDescent="0.2">
      <c r="A368" s="70" t="s">
        <v>86</v>
      </c>
      <c r="B368" s="71">
        <v>85</v>
      </c>
      <c r="C368" s="72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0</v>
      </c>
      <c r="AC368" s="73">
        <v>0</v>
      </c>
      <c r="AD368" s="73">
        <v>0</v>
      </c>
      <c r="AE368" s="73">
        <v>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</row>
    <row r="369" spans="1:36" x14ac:dyDescent="0.2">
      <c r="A369" s="74" t="s">
        <v>87</v>
      </c>
      <c r="B369" s="75" t="s">
        <v>88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</row>
    <row r="370" spans="1:36" x14ac:dyDescent="0.2">
      <c r="A370" s="32" t="s">
        <v>89</v>
      </c>
      <c r="B370" s="33"/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</row>
    <row r="371" spans="1:36" ht="13.5" thickBot="1" x14ac:dyDescent="0.25">
      <c r="A371" s="30" t="s">
        <v>90</v>
      </c>
      <c r="B371" s="31"/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</row>
    <row r="372" spans="1:36" ht="13.5" thickBot="1" x14ac:dyDescent="0.25">
      <c r="A372" s="36" t="s">
        <v>91</v>
      </c>
      <c r="B372" s="37"/>
      <c r="C372" s="38">
        <v>1.3889211738153051E-2</v>
      </c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-0.13063124159999617</v>
      </c>
      <c r="J372" s="38">
        <v>3.8810731200001669E-2</v>
      </c>
      <c r="K372" s="38">
        <v>-8.6140891199999459E-2</v>
      </c>
      <c r="L372" s="38">
        <v>0.23191778399999663</v>
      </c>
      <c r="M372" s="38">
        <v>-4.1177239199999605E-2</v>
      </c>
      <c r="N372" s="38">
        <v>0</v>
      </c>
      <c r="O372" s="38">
        <v>0</v>
      </c>
      <c r="P372" s="38">
        <v>0</v>
      </c>
      <c r="Q372" s="38">
        <v>0.47330159999999921</v>
      </c>
      <c r="R372" s="38">
        <v>0</v>
      </c>
      <c r="S372" s="38">
        <v>0</v>
      </c>
      <c r="T372" s="38">
        <v>0</v>
      </c>
      <c r="U372" s="38">
        <v>1.4804874047999981</v>
      </c>
      <c r="V372" s="38">
        <v>-0.36206531136480358</v>
      </c>
      <c r="W372" s="38">
        <v>1.8864762878987307E-2</v>
      </c>
      <c r="X372" s="38">
        <v>1.0355240565456114E-2</v>
      </c>
      <c r="Y372" s="38">
        <v>0.9292407072853468</v>
      </c>
      <c r="Z372" s="38">
        <v>4.4684337320468615E-2</v>
      </c>
      <c r="AA372" s="38">
        <v>1.439750336088002</v>
      </c>
      <c r="AB372" s="38">
        <v>-0.5690178558696033</v>
      </c>
      <c r="AC372" s="38">
        <v>-1.9713013533206354</v>
      </c>
      <c r="AD372" s="38">
        <v>-0.26367565637125345</v>
      </c>
      <c r="AE372" s="38">
        <v>0.69246574229020652</v>
      </c>
      <c r="AF372" s="38">
        <v>0.52433733288671824</v>
      </c>
      <c r="AG372" s="38">
        <v>-1.3213251783097695</v>
      </c>
      <c r="AH372" s="38">
        <v>0.34956806659775985</v>
      </c>
      <c r="AI372" s="38">
        <v>-1.5892480420862407</v>
      </c>
      <c r="AJ372" s="38">
        <v>0.78268836253191054</v>
      </c>
    </row>
  </sheetData>
  <pageMargins left="0.78740157480314965" right="0.78740157480314965" top="0.78740157480314965" bottom="0.78740157480314965" header="0.51181102362204722" footer="0.51181102362204722"/>
  <pageSetup paperSize="8" scale="13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0DD1-49A6-4133-B549-D80DE79F6889}">
  <sheetPr>
    <tabColor indexed="13"/>
    <pageSetUpPr fitToPage="1"/>
  </sheetPr>
  <dimension ref="A1:AK297"/>
  <sheetViews>
    <sheetView zoomScale="80" zoomScaleNormal="80" workbookViewId="0">
      <pane xSplit="2" ySplit="1" topLeftCell="Q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96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1411.18</v>
      </c>
      <c r="D2" s="7">
        <v>1199.577</v>
      </c>
      <c r="E2" s="7">
        <v>1020.6510000000001</v>
      </c>
      <c r="F2" s="7">
        <v>1134.2280000000001</v>
      </c>
      <c r="G2" s="7">
        <v>1191.951</v>
      </c>
      <c r="H2" s="7">
        <v>1696.749</v>
      </c>
      <c r="I2" s="7">
        <v>1203.306</v>
      </c>
      <c r="J2" s="7">
        <v>766.28300000000002</v>
      </c>
      <c r="K2" s="7">
        <v>822.31999999999994</v>
      </c>
      <c r="L2" s="7">
        <v>1134.9739999999999</v>
      </c>
      <c r="M2" s="7">
        <v>965.28099999999995</v>
      </c>
      <c r="N2" s="7">
        <v>882.53800000000001</v>
      </c>
      <c r="O2" s="7">
        <v>605.9559999999999</v>
      </c>
      <c r="P2" s="7">
        <v>1055.8219999999999</v>
      </c>
      <c r="Q2" s="7">
        <v>905.87985988023684</v>
      </c>
      <c r="R2" s="7">
        <v>844.54624161155095</v>
      </c>
      <c r="S2" s="7">
        <v>825.92442635613736</v>
      </c>
      <c r="T2" s="7">
        <v>643.46833889723655</v>
      </c>
      <c r="U2" s="7">
        <v>660.41395602603791</v>
      </c>
      <c r="V2" s="7">
        <v>578.46269353784874</v>
      </c>
      <c r="W2" s="7">
        <v>1011.4612558863466</v>
      </c>
      <c r="X2" s="7">
        <v>774.14338926530615</v>
      </c>
      <c r="Y2" s="7">
        <v>320.80261769465727</v>
      </c>
      <c r="Z2" s="7">
        <v>1326.5235128361767</v>
      </c>
      <c r="AA2" s="7">
        <v>982.21227485452187</v>
      </c>
      <c r="AB2" s="7">
        <v>769.25300338938962</v>
      </c>
      <c r="AC2" s="7">
        <v>679.40708459987616</v>
      </c>
      <c r="AD2" s="7">
        <v>743.88779920253376</v>
      </c>
      <c r="AE2" s="7">
        <v>815.92434898628403</v>
      </c>
      <c r="AF2" s="7">
        <v>390.56915758919979</v>
      </c>
      <c r="AG2" s="7">
        <v>127.70399999999999</v>
      </c>
      <c r="AH2" s="7">
        <v>127.70399999999999</v>
      </c>
      <c r="AI2" s="7">
        <v>127.70399999999999</v>
      </c>
      <c r="AJ2" s="7">
        <v>127.70399999999999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</row>
    <row r="4" spans="1:37" x14ac:dyDescent="0.2">
      <c r="A4" s="10" t="s">
        <v>4</v>
      </c>
      <c r="B4" s="11"/>
      <c r="C4" s="12">
        <v>4</v>
      </c>
      <c r="D4" s="12">
        <v>4.43</v>
      </c>
      <c r="E4" s="12">
        <v>4.43</v>
      </c>
      <c r="F4" s="12">
        <v>5.7590000000000003</v>
      </c>
      <c r="G4" s="12">
        <v>5.3159999999999998</v>
      </c>
      <c r="H4" s="12">
        <v>5.7590000000000003</v>
      </c>
      <c r="I4" s="12">
        <v>5.7590000000000003</v>
      </c>
      <c r="J4" s="12">
        <v>5.7147000000000006</v>
      </c>
      <c r="K4" s="12">
        <v>7.6196000000000002</v>
      </c>
      <c r="L4" s="12">
        <v>7.9740000000000002</v>
      </c>
      <c r="M4" s="12">
        <v>8.4169999999999998</v>
      </c>
      <c r="N4" s="12">
        <v>7.9740000000000002</v>
      </c>
      <c r="O4" s="12">
        <v>8.4169999999999998</v>
      </c>
      <c r="P4" s="12">
        <v>11.961</v>
      </c>
      <c r="Q4" s="12">
        <v>10.189</v>
      </c>
      <c r="R4" s="12">
        <v>10.1004</v>
      </c>
      <c r="S4" s="12">
        <v>9.6374649999999988</v>
      </c>
      <c r="T4" s="12">
        <v>7.897361000000001</v>
      </c>
      <c r="U4" s="12">
        <v>9.724736</v>
      </c>
      <c r="V4" s="12">
        <v>4.6550439999999993</v>
      </c>
      <c r="W4" s="12">
        <v>10.109260000000001</v>
      </c>
      <c r="X4" s="12">
        <v>9.3450849999999992</v>
      </c>
      <c r="Y4" s="12">
        <v>8.8697459999999992</v>
      </c>
      <c r="Z4" s="12">
        <v>8.5388249999999992</v>
      </c>
      <c r="AA4" s="12">
        <v>1.9952719999999999</v>
      </c>
      <c r="AB4" s="12">
        <v>6.9838950000000004</v>
      </c>
      <c r="AC4" s="12">
        <v>4.667891</v>
      </c>
      <c r="AD4" s="12">
        <v>5.5335130000000001</v>
      </c>
      <c r="AE4" s="12">
        <v>7.0330680000000001</v>
      </c>
      <c r="AF4" s="12">
        <v>5.8493720000000007</v>
      </c>
      <c r="AG4" s="12">
        <v>5.6650840000000002</v>
      </c>
      <c r="AH4" s="12">
        <v>2.6034888500000002</v>
      </c>
      <c r="AI4" s="12">
        <v>1.2758399999999999</v>
      </c>
      <c r="AJ4" s="12">
        <v>0.3246304000000001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-30.014000006700002</v>
      </c>
      <c r="D6" s="15">
        <v>81.314999999999998</v>
      </c>
      <c r="E6" s="15">
        <v>270.88799999999998</v>
      </c>
      <c r="F6" s="15">
        <v>89.063000000000002</v>
      </c>
      <c r="G6" s="15">
        <v>21.617000000000001</v>
      </c>
      <c r="H6" s="15">
        <v>-506.68700000000001</v>
      </c>
      <c r="I6" s="15">
        <v>-137.30199999999999</v>
      </c>
      <c r="J6" s="15">
        <v>275.94599999999997</v>
      </c>
      <c r="K6" s="15">
        <v>174.667</v>
      </c>
      <c r="L6" s="15">
        <v>-258.49200000000002</v>
      </c>
      <c r="M6" s="15">
        <v>-154.279</v>
      </c>
      <c r="N6" s="15">
        <v>-11.991999999999999</v>
      </c>
      <c r="O6" s="15">
        <v>289.16899999999998</v>
      </c>
      <c r="P6" s="15">
        <v>-239.36099999999999</v>
      </c>
      <c r="Q6" s="15">
        <v>-312.70724379154859</v>
      </c>
      <c r="R6" s="15">
        <v>-43.07564715885249</v>
      </c>
      <c r="S6" s="15">
        <v>-57.321980130407951</v>
      </c>
      <c r="T6" s="15">
        <v>114.45281389435486</v>
      </c>
      <c r="U6" s="15">
        <v>221.28996399230192</v>
      </c>
      <c r="V6" s="15">
        <v>289.73258770559522</v>
      </c>
      <c r="W6" s="15">
        <v>-236.42000822737114</v>
      </c>
      <c r="X6" s="15">
        <v>-40.626668018395264</v>
      </c>
      <c r="Y6" s="15">
        <v>477.90354239997208</v>
      </c>
      <c r="Z6" s="15">
        <v>-576.31626182949879</v>
      </c>
      <c r="AA6" s="15">
        <v>-203.36489351305357</v>
      </c>
      <c r="AB6" s="15">
        <v>4.563190762302602</v>
      </c>
      <c r="AC6" s="15">
        <v>59.475584030630579</v>
      </c>
      <c r="AD6" s="15">
        <v>-43.411713205955309</v>
      </c>
      <c r="AE6" s="15">
        <v>-122.93905189963694</v>
      </c>
      <c r="AF6" s="15">
        <v>244.39862473091318</v>
      </c>
      <c r="AG6" s="15">
        <v>295.53180469315566</v>
      </c>
      <c r="AH6" s="15">
        <v>139.90350040164418</v>
      </c>
      <c r="AI6" s="15">
        <v>95.950475677409912</v>
      </c>
      <c r="AJ6" s="15">
        <v>52.844594416164746</v>
      </c>
    </row>
    <row r="7" spans="1:37" s="20" customFormat="1" x14ac:dyDescent="0.2">
      <c r="A7" s="16" t="s">
        <v>7</v>
      </c>
      <c r="B7" s="17"/>
      <c r="C7" s="18">
        <v>1377.1659999933001</v>
      </c>
      <c r="D7" s="18">
        <v>1276.462</v>
      </c>
      <c r="E7" s="18">
        <v>1287.1090000000002</v>
      </c>
      <c r="F7" s="18">
        <v>1217.5320000000002</v>
      </c>
      <c r="G7" s="18">
        <v>1208.252</v>
      </c>
      <c r="H7" s="18">
        <v>1184.3029999999999</v>
      </c>
      <c r="I7" s="18">
        <v>1060.2450000000001</v>
      </c>
      <c r="J7" s="18">
        <v>1036.5143</v>
      </c>
      <c r="K7" s="18">
        <v>989.36739999999998</v>
      </c>
      <c r="L7" s="18">
        <v>868.50800000000004</v>
      </c>
      <c r="M7" s="18">
        <v>802.58499999999992</v>
      </c>
      <c r="N7" s="18">
        <v>862.572</v>
      </c>
      <c r="O7" s="18">
        <v>886.70799999999986</v>
      </c>
      <c r="P7" s="18">
        <v>804.49999999999989</v>
      </c>
      <c r="Q7" s="18">
        <v>582.98361608868822</v>
      </c>
      <c r="R7" s="18">
        <v>791.37019445269846</v>
      </c>
      <c r="S7" s="18">
        <v>758.96498122572939</v>
      </c>
      <c r="T7" s="18">
        <v>750.02379179159141</v>
      </c>
      <c r="U7" s="18">
        <v>871.97918401833977</v>
      </c>
      <c r="V7" s="18">
        <v>863.54023724344393</v>
      </c>
      <c r="W7" s="18">
        <v>764.93198765897557</v>
      </c>
      <c r="X7" s="18">
        <v>724.17163624691079</v>
      </c>
      <c r="Y7" s="18">
        <v>789.83641409462939</v>
      </c>
      <c r="Z7" s="18">
        <v>741.66842600667781</v>
      </c>
      <c r="AA7" s="18">
        <v>776.85210934146835</v>
      </c>
      <c r="AB7" s="18">
        <v>766.83229915169227</v>
      </c>
      <c r="AC7" s="18">
        <v>734.21477763050666</v>
      </c>
      <c r="AD7" s="18">
        <v>694.94257299657852</v>
      </c>
      <c r="AE7" s="18">
        <v>685.95222908664709</v>
      </c>
      <c r="AF7" s="18">
        <v>629.11841032011296</v>
      </c>
      <c r="AG7" s="18">
        <v>417.57072069315564</v>
      </c>
      <c r="AH7" s="18">
        <v>265.00401155164417</v>
      </c>
      <c r="AI7" s="18">
        <v>222.3786356774099</v>
      </c>
      <c r="AJ7" s="18">
        <v>180.22396401616473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1377.1659999933001</v>
      </c>
      <c r="D8" s="23">
        <f t="shared" si="0"/>
        <v>1276.462</v>
      </c>
      <c r="E8" s="23">
        <f t="shared" si="0"/>
        <v>1287.1090000000002</v>
      </c>
      <c r="F8" s="23">
        <f t="shared" si="0"/>
        <v>1217.5320000000002</v>
      </c>
      <c r="G8" s="23">
        <f t="shared" si="0"/>
        <v>1208.252</v>
      </c>
      <c r="H8" s="23">
        <f t="shared" si="0"/>
        <v>1184.3029999999999</v>
      </c>
      <c r="I8" s="23">
        <f t="shared" si="0"/>
        <v>1060.2450000000001</v>
      </c>
      <c r="J8" s="23">
        <f t="shared" si="0"/>
        <v>1036.5143</v>
      </c>
      <c r="K8" s="23">
        <f t="shared" si="0"/>
        <v>989.36739999999998</v>
      </c>
      <c r="L8" s="23">
        <f t="shared" si="0"/>
        <v>868.50800000000004</v>
      </c>
      <c r="M8" s="23">
        <f t="shared" si="0"/>
        <v>802.58499999999992</v>
      </c>
      <c r="N8" s="23">
        <f t="shared" si="0"/>
        <v>862.572</v>
      </c>
      <c r="O8" s="23">
        <f t="shared" si="0"/>
        <v>886.70799999999986</v>
      </c>
      <c r="P8" s="23">
        <f t="shared" si="0"/>
        <v>804.49999999999989</v>
      </c>
      <c r="Q8" s="23">
        <f t="shared" si="0"/>
        <v>582.98361608868822</v>
      </c>
      <c r="R8" s="23">
        <f t="shared" si="0"/>
        <v>791.37019445269846</v>
      </c>
      <c r="S8" s="23">
        <f t="shared" si="0"/>
        <v>758.96498122572939</v>
      </c>
      <c r="T8" s="23">
        <f t="shared" si="0"/>
        <v>750.02379179159141</v>
      </c>
      <c r="U8" s="23">
        <f t="shared" si="0"/>
        <v>871.97918401833977</v>
      </c>
      <c r="V8" s="23">
        <f t="shared" si="0"/>
        <v>863.54023724344393</v>
      </c>
      <c r="W8" s="23">
        <f t="shared" si="0"/>
        <v>764.93198765897557</v>
      </c>
      <c r="X8" s="23">
        <f t="shared" si="0"/>
        <v>724.17163624691079</v>
      </c>
      <c r="Y8" s="23">
        <f t="shared" si="0"/>
        <v>789.83641409462939</v>
      </c>
      <c r="Z8" s="23">
        <f t="shared" si="0"/>
        <v>741.66842600667781</v>
      </c>
      <c r="AA8" s="23">
        <f t="shared" si="0"/>
        <v>776.85210934146835</v>
      </c>
      <c r="AB8" s="23">
        <f t="shared" si="0"/>
        <v>766.83229915169227</v>
      </c>
      <c r="AC8" s="23">
        <f t="shared" si="0"/>
        <v>734.21477763050666</v>
      </c>
      <c r="AD8" s="23">
        <f t="shared" si="0"/>
        <v>694.94257299657852</v>
      </c>
      <c r="AE8" s="23">
        <f t="shared" si="0"/>
        <v>685.95222908664709</v>
      </c>
      <c r="AF8" s="23">
        <f t="shared" si="0"/>
        <v>629.11841032011296</v>
      </c>
      <c r="AG8" s="23">
        <f t="shared" ref="AG8:AH8" si="1">AG7-AG27</f>
        <v>417.57072069315564</v>
      </c>
      <c r="AH8" s="23">
        <f t="shared" si="1"/>
        <v>265.00401155164417</v>
      </c>
      <c r="AI8" s="23">
        <f t="shared" ref="AI8:AJ8" si="2">AI7-AI27</f>
        <v>222.3786356774099</v>
      </c>
      <c r="AJ8" s="23">
        <f t="shared" si="2"/>
        <v>180.22396401616473</v>
      </c>
      <c r="AK8"/>
    </row>
    <row r="9" spans="1:37" s="20" customFormat="1" x14ac:dyDescent="0.2">
      <c r="A9" s="16" t="s">
        <v>9</v>
      </c>
      <c r="B9" s="17"/>
      <c r="C9" s="18">
        <v>787.51700000000005</v>
      </c>
      <c r="D9" s="18">
        <v>787.61699999999996</v>
      </c>
      <c r="E9" s="18">
        <v>829.95300000000009</v>
      </c>
      <c r="F9" s="18">
        <v>761.15200000000016</v>
      </c>
      <c r="G9" s="18">
        <v>763.23</v>
      </c>
      <c r="H9" s="18">
        <v>729.93599999999992</v>
      </c>
      <c r="I9" s="18">
        <v>708.51300000000003</v>
      </c>
      <c r="J9" s="18">
        <v>676.5630000000001</v>
      </c>
      <c r="K9" s="18">
        <v>651.47599999999989</v>
      </c>
      <c r="L9" s="18">
        <v>681.23599999999999</v>
      </c>
      <c r="M9" s="18">
        <v>617.52</v>
      </c>
      <c r="N9" s="18">
        <v>679.27199999999993</v>
      </c>
      <c r="O9" s="18">
        <v>679.0859999999999</v>
      </c>
      <c r="P9" s="18">
        <v>645.41999999999996</v>
      </c>
      <c r="Q9" s="18">
        <v>429.92537939862575</v>
      </c>
      <c r="R9" s="18">
        <v>596.5849327224912</v>
      </c>
      <c r="S9" s="18">
        <v>565.85332381215073</v>
      </c>
      <c r="T9" s="18">
        <v>556.72091969658356</v>
      </c>
      <c r="U9" s="18">
        <v>675.40450635527804</v>
      </c>
      <c r="V9" s="18">
        <v>680.61468045748097</v>
      </c>
      <c r="W9" s="18">
        <v>601.957788928534</v>
      </c>
      <c r="X9" s="18">
        <v>569.56383501910091</v>
      </c>
      <c r="Y9" s="18">
        <v>648.96175409510033</v>
      </c>
      <c r="Z9" s="18">
        <v>618.62838864516459</v>
      </c>
      <c r="AA9" s="18">
        <v>646.35517355700313</v>
      </c>
      <c r="AB9" s="18">
        <v>622.84692903796383</v>
      </c>
      <c r="AC9" s="18">
        <v>607.32459871941921</v>
      </c>
      <c r="AD9" s="18">
        <v>567.28210918093839</v>
      </c>
      <c r="AE9" s="18">
        <v>541.02658367795425</v>
      </c>
      <c r="AF9" s="18">
        <v>491.61136902488784</v>
      </c>
      <c r="AG9" s="18">
        <v>279.42575379585639</v>
      </c>
      <c r="AH9" s="18">
        <v>129.36175734289282</v>
      </c>
      <c r="AI9" s="18">
        <v>88.624804483421229</v>
      </c>
      <c r="AJ9" s="18">
        <v>48.135124673875751</v>
      </c>
      <c r="AK9"/>
    </row>
    <row r="10" spans="1:37" x14ac:dyDescent="0.2">
      <c r="A10" s="24" t="s">
        <v>10</v>
      </c>
      <c r="B10" s="25"/>
      <c r="C10" s="26">
        <v>592.03099999999995</v>
      </c>
      <c r="D10" s="26">
        <v>611.28899999999999</v>
      </c>
      <c r="E10" s="26">
        <v>627.399</v>
      </c>
      <c r="F10" s="26">
        <v>565.2940000000001</v>
      </c>
      <c r="G10" s="26">
        <v>576.4860000000001</v>
      </c>
      <c r="H10" s="26">
        <v>566.06999999999994</v>
      </c>
      <c r="I10" s="26">
        <v>568.827</v>
      </c>
      <c r="J10" s="26">
        <v>554.73300000000006</v>
      </c>
      <c r="K10" s="26">
        <v>518.29999999999995</v>
      </c>
      <c r="L10" s="26">
        <v>518.29999999999995</v>
      </c>
      <c r="M10" s="26">
        <v>478.20600000000002</v>
      </c>
      <c r="N10" s="26">
        <v>536.61</v>
      </c>
      <c r="O10" s="26">
        <v>538.09799999999996</v>
      </c>
      <c r="P10" s="26">
        <v>501.82799999999997</v>
      </c>
      <c r="Q10" s="26">
        <v>330.00921945160979</v>
      </c>
      <c r="R10" s="26">
        <v>489.34957007738603</v>
      </c>
      <c r="S10" s="26">
        <v>453.09128191752654</v>
      </c>
      <c r="T10" s="26">
        <v>449.1883571256148</v>
      </c>
      <c r="U10" s="26">
        <v>569.81167057625555</v>
      </c>
      <c r="V10" s="26">
        <v>556.85172607287711</v>
      </c>
      <c r="W10" s="26">
        <v>481.13491570007778</v>
      </c>
      <c r="X10" s="26">
        <v>472.91085069244451</v>
      </c>
      <c r="Y10" s="26">
        <v>549.99918274545769</v>
      </c>
      <c r="Z10" s="26">
        <v>497.52552670669769</v>
      </c>
      <c r="AA10" s="26">
        <v>541.83907492037906</v>
      </c>
      <c r="AB10" s="26">
        <v>547.20073970697877</v>
      </c>
      <c r="AC10" s="26">
        <v>512.94006062174151</v>
      </c>
      <c r="AD10" s="26">
        <v>481.08165821152051</v>
      </c>
      <c r="AE10" s="26">
        <v>467.10845991760607</v>
      </c>
      <c r="AF10" s="26">
        <v>429.59646406852596</v>
      </c>
      <c r="AG10" s="26">
        <v>208.62191350617647</v>
      </c>
      <c r="AH10" s="26">
        <v>66.477586998939529</v>
      </c>
      <c r="AI10" s="26">
        <v>50.01778562299129</v>
      </c>
      <c r="AJ10" s="26">
        <v>33.712388670106044</v>
      </c>
    </row>
    <row r="11" spans="1:37" x14ac:dyDescent="0.2">
      <c r="A11" s="10" t="s">
        <v>11</v>
      </c>
      <c r="B11" s="11"/>
      <c r="C11" s="12">
        <v>11.532</v>
      </c>
      <c r="D11" s="12">
        <v>9.3000000000000007</v>
      </c>
      <c r="E11" s="12">
        <v>7.9980000000000002</v>
      </c>
      <c r="F11" s="12">
        <v>7.9980000000000002</v>
      </c>
      <c r="G11" s="12">
        <v>9.3000000000000007</v>
      </c>
      <c r="H11" s="12">
        <v>8.3699999999999992</v>
      </c>
      <c r="I11" s="12">
        <v>8.3699999999999992</v>
      </c>
      <c r="J11" s="12">
        <v>5.952</v>
      </c>
      <c r="K11" s="12">
        <v>10.044</v>
      </c>
      <c r="L11" s="12">
        <v>9.6720000000000006</v>
      </c>
      <c r="M11" s="12">
        <v>12.834</v>
      </c>
      <c r="N11" s="12">
        <v>12.834</v>
      </c>
      <c r="O11" s="12">
        <v>15.81</v>
      </c>
      <c r="P11" s="12">
        <v>9.3000000000000007</v>
      </c>
      <c r="Q11" s="12">
        <v>6.8513938249382411</v>
      </c>
      <c r="R11" s="12">
        <v>6.8207858029999029</v>
      </c>
      <c r="S11" s="12">
        <v>9.2348071577820967</v>
      </c>
      <c r="T11" s="12">
        <v>7.9484941499161517</v>
      </c>
      <c r="U11" s="12">
        <v>8.3347505158645365</v>
      </c>
      <c r="V11" s="12">
        <v>10.264955437235521</v>
      </c>
      <c r="W11" s="12">
        <v>9.8676942810878607</v>
      </c>
      <c r="X11" s="12">
        <v>7.1483316950774629</v>
      </c>
      <c r="Y11" s="12">
        <v>7.3137987180636967</v>
      </c>
      <c r="Z11" s="12">
        <v>9.4132356226773783</v>
      </c>
      <c r="AA11" s="12">
        <v>7.9103891629398939</v>
      </c>
      <c r="AB11" s="12">
        <v>6.8342998573008806</v>
      </c>
      <c r="AC11" s="12">
        <v>8.9666770450461151</v>
      </c>
      <c r="AD11" s="12">
        <v>7.0993036009968344</v>
      </c>
      <c r="AE11" s="12">
        <v>5.8425469182429177</v>
      </c>
      <c r="AF11" s="12">
        <v>4.7597803142566182</v>
      </c>
      <c r="AG11" s="12">
        <v>5.2105929633641628</v>
      </c>
      <c r="AH11" s="12">
        <v>4.9669183165848452</v>
      </c>
      <c r="AI11" s="12">
        <v>4.6062232709562521</v>
      </c>
      <c r="AJ11" s="12">
        <v>2.1588079406118132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183.95400000000001</v>
      </c>
      <c r="D13" s="12">
        <v>167.02799999999999</v>
      </c>
      <c r="E13" s="12">
        <v>194.55600000000001</v>
      </c>
      <c r="F13" s="12">
        <v>187.85999999999999</v>
      </c>
      <c r="G13" s="12">
        <v>177.44399999999999</v>
      </c>
      <c r="H13" s="12">
        <v>155.49600000000001</v>
      </c>
      <c r="I13" s="12">
        <v>131.316</v>
      </c>
      <c r="J13" s="12">
        <v>115.878</v>
      </c>
      <c r="K13" s="12">
        <v>123.13200000000001</v>
      </c>
      <c r="L13" s="12">
        <v>153.26400000000001</v>
      </c>
      <c r="M13" s="12">
        <v>126.48</v>
      </c>
      <c r="N13" s="12">
        <v>129.828</v>
      </c>
      <c r="O13" s="12">
        <v>125.178</v>
      </c>
      <c r="P13" s="12">
        <v>134.292</v>
      </c>
      <c r="Q13" s="12">
        <v>93.064766122077771</v>
      </c>
      <c r="R13" s="12">
        <v>100.41457684210528</v>
      </c>
      <c r="S13" s="12">
        <v>103.5272347368421</v>
      </c>
      <c r="T13" s="12">
        <v>99.584068421052635</v>
      </c>
      <c r="U13" s="12">
        <v>97.258085263157909</v>
      </c>
      <c r="V13" s="12">
        <v>113.49799894736843</v>
      </c>
      <c r="W13" s="12">
        <v>110.95517894736842</v>
      </c>
      <c r="X13" s="12">
        <v>89.504652631578949</v>
      </c>
      <c r="Y13" s="12">
        <v>91.648772631578964</v>
      </c>
      <c r="Z13" s="12">
        <v>111.68962631578947</v>
      </c>
      <c r="AA13" s="12">
        <v>96.605709473684215</v>
      </c>
      <c r="AB13" s="12">
        <v>68.811889473684218</v>
      </c>
      <c r="AC13" s="12">
        <v>85.417861052631579</v>
      </c>
      <c r="AD13" s="12">
        <v>79.101147368421053</v>
      </c>
      <c r="AE13" s="12">
        <v>68.075576842105264</v>
      </c>
      <c r="AF13" s="12">
        <v>57.255124642105272</v>
      </c>
      <c r="AG13" s="12">
        <v>65.593247326315804</v>
      </c>
      <c r="AH13" s="12">
        <v>57.917252027368434</v>
      </c>
      <c r="AI13" s="12">
        <v>34.00079558947369</v>
      </c>
      <c r="AJ13" s="12">
        <v>12.263928063157895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174.98500000000001</v>
      </c>
      <c r="D15" s="19">
        <v>156.822</v>
      </c>
      <c r="E15" s="19">
        <v>191.376</v>
      </c>
      <c r="F15" s="19">
        <v>161.25200000000001</v>
      </c>
      <c r="G15" s="19">
        <v>164.35300000000001</v>
      </c>
      <c r="H15" s="19">
        <v>147.96199999999999</v>
      </c>
      <c r="I15" s="19">
        <v>126.255</v>
      </c>
      <c r="J15" s="19">
        <v>112.07900000000001</v>
      </c>
      <c r="K15" s="19">
        <v>116.952</v>
      </c>
      <c r="L15" s="19">
        <v>146.19</v>
      </c>
      <c r="M15" s="19">
        <v>121.38200000000001</v>
      </c>
      <c r="N15" s="19">
        <v>119.167</v>
      </c>
      <c r="O15" s="19">
        <v>120.93900000000001</v>
      </c>
      <c r="P15" s="19">
        <v>123.59700000000001</v>
      </c>
      <c r="Q15" s="19">
        <v>91.257999999999996</v>
      </c>
      <c r="R15" s="19">
        <v>95.393848000000006</v>
      </c>
      <c r="S15" s="19">
        <v>98.350872999999993</v>
      </c>
      <c r="T15" s="19">
        <v>94.604865000000004</v>
      </c>
      <c r="U15" s="19">
        <v>92.395181000000008</v>
      </c>
      <c r="V15" s="19">
        <v>107.823099</v>
      </c>
      <c r="W15" s="19">
        <v>105.40742</v>
      </c>
      <c r="X15" s="19">
        <v>85.029420000000002</v>
      </c>
      <c r="Y15" s="19">
        <v>87.066334000000012</v>
      </c>
      <c r="Z15" s="19">
        <v>106.10514499999999</v>
      </c>
      <c r="AA15" s="19">
        <v>91.775424000000001</v>
      </c>
      <c r="AB15" s="19">
        <v>65.371295000000003</v>
      </c>
      <c r="AC15" s="19">
        <v>81.146968000000001</v>
      </c>
      <c r="AD15" s="19">
        <v>75.146090000000001</v>
      </c>
      <c r="AE15" s="19">
        <v>64.671797999999995</v>
      </c>
      <c r="AF15" s="19">
        <v>54.392368410000003</v>
      </c>
      <c r="AG15" s="19">
        <v>62.313584960000007</v>
      </c>
      <c r="AH15" s="19">
        <v>55.021389426000013</v>
      </c>
      <c r="AI15" s="19">
        <v>32.300755810000005</v>
      </c>
      <c r="AJ15" s="19">
        <v>11.65073166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174.98500000000001</v>
      </c>
      <c r="D19" s="12">
        <v>156.822</v>
      </c>
      <c r="E19" s="12">
        <v>191.376</v>
      </c>
      <c r="F19" s="12">
        <v>161.25200000000001</v>
      </c>
      <c r="G19" s="12">
        <v>164.35300000000001</v>
      </c>
      <c r="H19" s="12">
        <v>147.96199999999999</v>
      </c>
      <c r="I19" s="12">
        <v>126.255</v>
      </c>
      <c r="J19" s="12">
        <v>112.07900000000001</v>
      </c>
      <c r="K19" s="12">
        <v>116.952</v>
      </c>
      <c r="L19" s="12">
        <v>146.19</v>
      </c>
      <c r="M19" s="12">
        <v>121.38200000000001</v>
      </c>
      <c r="N19" s="12">
        <v>119.167</v>
      </c>
      <c r="O19" s="12">
        <v>120.93900000000001</v>
      </c>
      <c r="P19" s="12">
        <v>123.59700000000001</v>
      </c>
      <c r="Q19" s="12">
        <v>91.257999999999996</v>
      </c>
      <c r="R19" s="12">
        <v>95.393848000000006</v>
      </c>
      <c r="S19" s="12">
        <v>98.350872999999993</v>
      </c>
      <c r="T19" s="12">
        <v>94.604865000000004</v>
      </c>
      <c r="U19" s="12">
        <v>92.395181000000008</v>
      </c>
      <c r="V19" s="12">
        <v>107.823099</v>
      </c>
      <c r="W19" s="12">
        <v>105.40742</v>
      </c>
      <c r="X19" s="12">
        <v>85.029420000000002</v>
      </c>
      <c r="Y19" s="12">
        <v>87.066334000000012</v>
      </c>
      <c r="Z19" s="12">
        <v>106.10514499999999</v>
      </c>
      <c r="AA19" s="12">
        <v>91.775424000000001</v>
      </c>
      <c r="AB19" s="12">
        <v>65.371295000000003</v>
      </c>
      <c r="AC19" s="12">
        <v>81.146968000000001</v>
      </c>
      <c r="AD19" s="12">
        <v>75.146090000000001</v>
      </c>
      <c r="AE19" s="12">
        <v>64.671797999999995</v>
      </c>
      <c r="AF19" s="12">
        <v>54.392368410000003</v>
      </c>
      <c r="AG19" s="12">
        <v>62.313584960000007</v>
      </c>
      <c r="AH19" s="12">
        <v>55.021389426000013</v>
      </c>
      <c r="AI19" s="12">
        <v>32.300755810000005</v>
      </c>
      <c r="AJ19" s="12">
        <v>11.65073166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</row>
    <row r="25" spans="1:37" ht="13.5" thickBot="1" x14ac:dyDescent="0.25">
      <c r="A25" s="30" t="s">
        <v>23</v>
      </c>
      <c r="B25" s="31"/>
      <c r="C25" s="19">
        <v>7.8120000000000003</v>
      </c>
      <c r="D25" s="19">
        <v>6.1379999999999999</v>
      </c>
      <c r="E25" s="19">
        <v>5.3940000000000001</v>
      </c>
      <c r="F25" s="19">
        <v>5.3940000000000001</v>
      </c>
      <c r="G25" s="19">
        <v>6.1379999999999999</v>
      </c>
      <c r="H25" s="19">
        <v>5.58</v>
      </c>
      <c r="I25" s="19">
        <v>5.58</v>
      </c>
      <c r="J25" s="19">
        <v>3.9060000000000001</v>
      </c>
      <c r="K25" s="19">
        <v>6.6959999999999997</v>
      </c>
      <c r="L25" s="19">
        <v>6.51</v>
      </c>
      <c r="M25" s="19">
        <v>5.0220000000000002</v>
      </c>
      <c r="N25" s="19">
        <v>10.974</v>
      </c>
      <c r="O25" s="19">
        <v>14.321999999999999</v>
      </c>
      <c r="P25" s="19">
        <v>24.738</v>
      </c>
      <c r="Q25" s="19">
        <v>24.550827872695365</v>
      </c>
      <c r="R25" s="19">
        <v>15.914515465840484</v>
      </c>
      <c r="S25" s="19">
        <v>16.719426863427415</v>
      </c>
      <c r="T25" s="19">
        <v>16.423713148123809</v>
      </c>
      <c r="U25" s="19">
        <v>18.245039872976584</v>
      </c>
      <c r="V25" s="19">
        <v>20.537861033541247</v>
      </c>
      <c r="W25" s="19">
        <v>15.574607116011352</v>
      </c>
      <c r="X25" s="19">
        <v>12.405193081434431</v>
      </c>
      <c r="Y25" s="19">
        <v>14.46737289271303</v>
      </c>
      <c r="Z25" s="19">
        <v>16.322798391725023</v>
      </c>
      <c r="AA25" s="19">
        <v>13.034293271425252</v>
      </c>
      <c r="AB25" s="19">
        <v>8.8111292294479444</v>
      </c>
      <c r="AC25" s="19">
        <v>11.543734188946431</v>
      </c>
      <c r="AD25" s="19">
        <v>13.554024671495283</v>
      </c>
      <c r="AE25" s="19">
        <v>10.28324833984202</v>
      </c>
      <c r="AF25" s="19">
        <v>8.4053952768869742</v>
      </c>
      <c r="AG25" s="19">
        <v>9.048846725801786</v>
      </c>
      <c r="AH25" s="19">
        <v>10.469112896752314</v>
      </c>
      <c r="AI25" s="19">
        <v>7.7518308106406693</v>
      </c>
      <c r="AJ25" s="19">
        <v>3.5714366239960023</v>
      </c>
    </row>
    <row r="26" spans="1:37" s="20" customFormat="1" ht="13.5" thickBot="1" x14ac:dyDescent="0.25">
      <c r="A26" s="36" t="s">
        <v>24</v>
      </c>
      <c r="B26" s="37"/>
      <c r="C26" s="38">
        <v>756.8219999933001</v>
      </c>
      <c r="D26" s="38">
        <v>639.529</v>
      </c>
      <c r="E26" s="38">
        <v>643.13800000000003</v>
      </c>
      <c r="F26" s="38">
        <v>612.23800000000006</v>
      </c>
      <c r="G26" s="38">
        <v>603.23699999999997</v>
      </c>
      <c r="H26" s="38">
        <v>596.74899999999991</v>
      </c>
      <c r="I26" s="38">
        <v>472.4070000000001</v>
      </c>
      <c r="J26" s="38">
        <v>468.12429999999995</v>
      </c>
      <c r="K26" s="38">
        <v>448.14740000000006</v>
      </c>
      <c r="L26" s="38">
        <v>326.95200000000006</v>
      </c>
      <c r="M26" s="38">
        <v>301.42499999999995</v>
      </c>
      <c r="N26" s="38">
        <v>291.49300000000011</v>
      </c>
      <c r="O26" s="38">
        <v>314.23899999999998</v>
      </c>
      <c r="P26" s="38">
        <v>257.93899999999991</v>
      </c>
      <c r="Q26" s="38">
        <v>219.76540881736707</v>
      </c>
      <c r="R26" s="38">
        <v>274.26459426436674</v>
      </c>
      <c r="S26" s="38">
        <v>274.7431035501512</v>
      </c>
      <c r="T26" s="38">
        <v>271.48402394688407</v>
      </c>
      <c r="U26" s="38">
        <v>270.72481879008512</v>
      </c>
      <c r="V26" s="38">
        <v>270.21079475242175</v>
      </c>
      <c r="W26" s="38">
        <v>252.80701161443022</v>
      </c>
      <c r="X26" s="38">
        <v>227.23202814637548</v>
      </c>
      <c r="Y26" s="38">
        <v>213.47362110681604</v>
      </c>
      <c r="Z26" s="38">
        <v>212.82238396978818</v>
      </c>
      <c r="AA26" s="38">
        <v>209.23806651303997</v>
      </c>
      <c r="AB26" s="38">
        <v>200.5455358842805</v>
      </c>
      <c r="AC26" s="38">
        <v>196.49341272214104</v>
      </c>
      <c r="AD26" s="38">
        <v>189.25252914414486</v>
      </c>
      <c r="AE26" s="38">
        <v>199.31419506885081</v>
      </c>
      <c r="AF26" s="38">
        <v>183.49401442833818</v>
      </c>
      <c r="AG26" s="38">
        <v>191.40970513149747</v>
      </c>
      <c r="AH26" s="38">
        <v>180.19453073799906</v>
      </c>
      <c r="AI26" s="38">
        <v>158.30275619334799</v>
      </c>
      <c r="AJ26" s="38">
        <v>140.16813437829296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756.93599999999992</v>
      </c>
      <c r="D29" s="18">
        <v>650.7122609999999</v>
      </c>
      <c r="E29" s="18">
        <v>658.64943200000005</v>
      </c>
      <c r="F29" s="18">
        <v>626.02968600000008</v>
      </c>
      <c r="G29" s="18">
        <v>621.93300199999999</v>
      </c>
      <c r="H29" s="18">
        <v>611.58011199999999</v>
      </c>
      <c r="I29" s="18">
        <v>498.773618</v>
      </c>
      <c r="J29" s="18">
        <v>472.43108400000006</v>
      </c>
      <c r="K29" s="18">
        <v>470.25489200000004</v>
      </c>
      <c r="L29" s="18">
        <v>328.22200000000004</v>
      </c>
      <c r="M29" s="18">
        <v>303.07600000000002</v>
      </c>
      <c r="N29" s="18">
        <v>292.00100000000003</v>
      </c>
      <c r="O29" s="18">
        <v>293.40699999999998</v>
      </c>
      <c r="P29" s="18">
        <v>271.20400000000001</v>
      </c>
      <c r="Q29" s="18">
        <v>266.774</v>
      </c>
      <c r="R29" s="18">
        <v>273.91692972191998</v>
      </c>
      <c r="S29" s="18">
        <v>284.23623939999999</v>
      </c>
      <c r="T29" s="18">
        <v>272.04676887972482</v>
      </c>
      <c r="U29" s="18">
        <v>280.31037789943997</v>
      </c>
      <c r="V29" s="18">
        <v>272.86827172175998</v>
      </c>
      <c r="W29" s="18">
        <v>253.9826274532</v>
      </c>
      <c r="X29" s="18">
        <v>241.70917647648002</v>
      </c>
      <c r="Y29" s="18">
        <v>215.27457503515998</v>
      </c>
      <c r="Z29" s="18">
        <v>218.42612737107996</v>
      </c>
      <c r="AA29" s="18">
        <v>200.64847744028</v>
      </c>
      <c r="AB29" s="18">
        <v>201.40751067328</v>
      </c>
      <c r="AC29" s="18">
        <v>197.72611220723999</v>
      </c>
      <c r="AD29" s="18">
        <v>189.05577162495999</v>
      </c>
      <c r="AE29" s="18">
        <v>197.36847005356</v>
      </c>
      <c r="AF29" s="18">
        <v>183.49320499999999</v>
      </c>
      <c r="AG29" s="18">
        <v>189.34577988999999</v>
      </c>
      <c r="AH29" s="18">
        <v>180.36988223</v>
      </c>
      <c r="AI29" s="18">
        <v>160.56790833792408</v>
      </c>
      <c r="AJ29" s="18">
        <v>139.7712457975</v>
      </c>
      <c r="AK29"/>
    </row>
    <row r="30" spans="1:37" s="20" customFormat="1" x14ac:dyDescent="0.2">
      <c r="A30" s="42" t="s">
        <v>28</v>
      </c>
      <c r="B30" s="43"/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0.37194972191999992</v>
      </c>
      <c r="S30" s="44">
        <v>0.33145439999999998</v>
      </c>
      <c r="T30" s="44">
        <v>0.7267538797248001</v>
      </c>
      <c r="U30" s="44">
        <v>0.6164248994399999</v>
      </c>
      <c r="V30" s="44">
        <v>1.16959272176</v>
      </c>
      <c r="W30" s="44">
        <v>0.4437713532</v>
      </c>
      <c r="X30" s="44">
        <v>0.44098947647999992</v>
      </c>
      <c r="Y30" s="44">
        <v>0.7425750351599999</v>
      </c>
      <c r="Z30" s="44">
        <v>0.52245437108000004</v>
      </c>
      <c r="AA30" s="44">
        <v>0.67961957027999997</v>
      </c>
      <c r="AB30" s="44">
        <v>0.80564567328000003</v>
      </c>
      <c r="AC30" s="44">
        <v>0.83999387723999996</v>
      </c>
      <c r="AD30" s="44">
        <v>0.72605210495999994</v>
      </c>
      <c r="AE30" s="44">
        <v>0.82966372355999995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0.37194972191999992</v>
      </c>
      <c r="S32" s="51">
        <v>0.33145439999999998</v>
      </c>
      <c r="T32" s="51">
        <v>0.43437387972480002</v>
      </c>
      <c r="U32" s="51">
        <v>0.6164248994399999</v>
      </c>
      <c r="V32" s="51">
        <v>0.57242872175999993</v>
      </c>
      <c r="W32" s="51">
        <v>0.4437713532</v>
      </c>
      <c r="X32" s="51">
        <v>0.44098947647999992</v>
      </c>
      <c r="Y32" s="51">
        <v>0.7425750351599999</v>
      </c>
      <c r="Z32" s="51">
        <v>0.48878637108</v>
      </c>
      <c r="AA32" s="51">
        <v>0.67961957027999997</v>
      </c>
      <c r="AB32" s="51">
        <v>0.80564567328000003</v>
      </c>
      <c r="AC32" s="51">
        <v>0.83999387723999996</v>
      </c>
      <c r="AD32" s="51">
        <v>0.72605210495999994</v>
      </c>
      <c r="AE32" s="51">
        <v>0.82966372355999995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</row>
    <row r="37" spans="1:37" x14ac:dyDescent="0.2">
      <c r="A37" s="49" t="s">
        <v>41</v>
      </c>
      <c r="B37" s="50" t="s">
        <v>42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7" x14ac:dyDescent="0.2">
      <c r="A39" s="49" t="s">
        <v>45</v>
      </c>
      <c r="B39" s="50" t="s">
        <v>46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7" ht="13.5" customHeight="1" x14ac:dyDescent="0.2">
      <c r="A43" s="76" t="s">
        <v>53</v>
      </c>
      <c r="B43" s="92" t="s">
        <v>54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0.29238000000000003</v>
      </c>
      <c r="U43" s="78">
        <v>0</v>
      </c>
      <c r="V43" s="78">
        <v>0.59716400000000003</v>
      </c>
      <c r="W43" s="78">
        <v>0</v>
      </c>
      <c r="X43" s="78">
        <v>0</v>
      </c>
      <c r="Y43" s="78">
        <v>0</v>
      </c>
      <c r="Z43" s="78">
        <v>3.3667999999999997E-2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724.97299999999996</v>
      </c>
      <c r="D56" s="68">
        <v>621.56626099999994</v>
      </c>
      <c r="E56" s="68">
        <v>644.68727799999999</v>
      </c>
      <c r="F56" s="68">
        <v>611.89479900000003</v>
      </c>
      <c r="G56" s="68">
        <v>611.34928500000001</v>
      </c>
      <c r="H56" s="68">
        <v>605.98459600000001</v>
      </c>
      <c r="I56" s="68">
        <v>483.78810199999998</v>
      </c>
      <c r="J56" s="68">
        <v>462.06701300000003</v>
      </c>
      <c r="K56" s="68">
        <v>463.71161800000004</v>
      </c>
      <c r="L56" s="68">
        <v>323.79200000000003</v>
      </c>
      <c r="M56" s="68">
        <v>299.089</v>
      </c>
      <c r="N56" s="68">
        <v>287.57100000000003</v>
      </c>
      <c r="O56" s="68">
        <v>290.30599999999998</v>
      </c>
      <c r="P56" s="68">
        <v>270.31799999999998</v>
      </c>
      <c r="Q56" s="68">
        <v>266.33100000000002</v>
      </c>
      <c r="R56" s="68">
        <v>273.08824700000002</v>
      </c>
      <c r="S56" s="68">
        <v>283.51538800000003</v>
      </c>
      <c r="T56" s="68">
        <v>271.32001500000001</v>
      </c>
      <c r="U56" s="68">
        <v>279.69395299999996</v>
      </c>
      <c r="V56" s="68">
        <v>271.69867899999997</v>
      </c>
      <c r="W56" s="68">
        <v>253.5388561</v>
      </c>
      <c r="X56" s="68">
        <v>241.26818700000001</v>
      </c>
      <c r="Y56" s="68">
        <v>214.53199999999998</v>
      </c>
      <c r="Z56" s="68">
        <v>217.90367299999997</v>
      </c>
      <c r="AA56" s="68">
        <v>199.96885786999999</v>
      </c>
      <c r="AB56" s="68">
        <v>200.601865</v>
      </c>
      <c r="AC56" s="68">
        <v>196.88611832999999</v>
      </c>
      <c r="AD56" s="68">
        <v>188.32971952</v>
      </c>
      <c r="AE56" s="68">
        <v>196.53880633</v>
      </c>
      <c r="AF56" s="68">
        <v>183.49320499999999</v>
      </c>
      <c r="AG56" s="68">
        <v>189.34577988999999</v>
      </c>
      <c r="AH56" s="68">
        <v>180.36988223</v>
      </c>
      <c r="AI56" s="68">
        <v>160.56790833792408</v>
      </c>
      <c r="AJ56" s="68">
        <v>139.7712457975</v>
      </c>
      <c r="AK56"/>
    </row>
    <row r="57" spans="1:37" s="20" customFormat="1" x14ac:dyDescent="0.2">
      <c r="A57" s="66" t="s">
        <v>69</v>
      </c>
      <c r="B57" s="67"/>
      <c r="C57" s="68">
        <v>31.963000000000001</v>
      </c>
      <c r="D57" s="68">
        <v>29.146000000000001</v>
      </c>
      <c r="E57" s="68">
        <v>13.962154</v>
      </c>
      <c r="F57" s="68">
        <v>14.134887000000001</v>
      </c>
      <c r="G57" s="68">
        <v>10.583717</v>
      </c>
      <c r="H57" s="68">
        <v>5.5955160000000008</v>
      </c>
      <c r="I57" s="68">
        <v>14.985516000000001</v>
      </c>
      <c r="J57" s="68">
        <v>10.364071000000001</v>
      </c>
      <c r="K57" s="68">
        <v>6.5432740000000003</v>
      </c>
      <c r="L57" s="68">
        <v>4.43</v>
      </c>
      <c r="M57" s="68">
        <v>3.9870000000000001</v>
      </c>
      <c r="N57" s="68">
        <v>4.43</v>
      </c>
      <c r="O57" s="68">
        <v>3.101</v>
      </c>
      <c r="P57" s="68">
        <v>0.88600000000000001</v>
      </c>
      <c r="Q57" s="68">
        <v>0.443</v>
      </c>
      <c r="R57" s="68">
        <v>0.45673299999999994</v>
      </c>
      <c r="S57" s="68">
        <v>0.38939699999999999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/>
    </row>
    <row r="58" spans="1:37" x14ac:dyDescent="0.2">
      <c r="A58" s="61" t="s">
        <v>70</v>
      </c>
      <c r="B58" s="25"/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0</v>
      </c>
      <c r="AJ60" s="73">
        <v>0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</row>
    <row r="65" spans="1:37" x14ac:dyDescent="0.2">
      <c r="A65" s="76" t="s">
        <v>82</v>
      </c>
      <c r="B65" s="28"/>
      <c r="C65" s="78">
        <v>31.963000000000001</v>
      </c>
      <c r="D65" s="78">
        <v>29.146000000000001</v>
      </c>
      <c r="E65" s="78">
        <v>13.962154</v>
      </c>
      <c r="F65" s="78">
        <v>14.134887000000001</v>
      </c>
      <c r="G65" s="78">
        <v>10.583717</v>
      </c>
      <c r="H65" s="78">
        <v>5.5955160000000008</v>
      </c>
      <c r="I65" s="78">
        <v>14.985516000000001</v>
      </c>
      <c r="J65" s="78">
        <v>10.364071000000001</v>
      </c>
      <c r="K65" s="78">
        <v>6.5432740000000003</v>
      </c>
      <c r="L65" s="78">
        <v>4.43</v>
      </c>
      <c r="M65" s="78">
        <v>3.9870000000000001</v>
      </c>
      <c r="N65" s="78">
        <v>4.43</v>
      </c>
      <c r="O65" s="78">
        <v>3.101</v>
      </c>
      <c r="P65" s="78">
        <v>0.88600000000000001</v>
      </c>
      <c r="Q65" s="78">
        <v>0.443</v>
      </c>
      <c r="R65" s="78">
        <v>0.45673299999999994</v>
      </c>
      <c r="S65" s="78">
        <v>0.38939699999999999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-0.11400000669982546</v>
      </c>
      <c r="D72" s="38">
        <v>-11.183260999999902</v>
      </c>
      <c r="E72" s="38">
        <v>-15.511432000000013</v>
      </c>
      <c r="F72" s="38">
        <v>-13.791686000000027</v>
      </c>
      <c r="G72" s="38">
        <v>-18.696002000000021</v>
      </c>
      <c r="H72" s="38">
        <v>-14.831112000000076</v>
      </c>
      <c r="I72" s="38">
        <v>-26.366617999999903</v>
      </c>
      <c r="J72" s="38">
        <v>-4.306784000000107</v>
      </c>
      <c r="K72" s="38">
        <v>-22.107491999999979</v>
      </c>
      <c r="L72" s="38">
        <v>-1.2699999999999818</v>
      </c>
      <c r="M72" s="38">
        <v>-1.6510000000000673</v>
      </c>
      <c r="N72" s="38">
        <v>-0.50799999999992451</v>
      </c>
      <c r="O72" s="38">
        <v>20.831999999999994</v>
      </c>
      <c r="P72" s="38">
        <v>-13.2650000000001</v>
      </c>
      <c r="Q72" s="38">
        <v>-47.008591182632927</v>
      </c>
      <c r="R72" s="38">
        <v>0.3476645424467506</v>
      </c>
      <c r="S72" s="38">
        <v>-9.4931358498487839</v>
      </c>
      <c r="T72" s="38">
        <v>-0.56274493284075788</v>
      </c>
      <c r="U72" s="38">
        <v>-9.5855591093548469</v>
      </c>
      <c r="V72" s="38">
        <v>-2.6574769693382336</v>
      </c>
      <c r="W72" s="38">
        <v>-1.1756158387697724</v>
      </c>
      <c r="X72" s="38">
        <v>-14.477148330104541</v>
      </c>
      <c r="Y72" s="38">
        <v>-1.8009539283439437</v>
      </c>
      <c r="Z72" s="38">
        <v>-5.6037434012917799</v>
      </c>
      <c r="AA72" s="38">
        <v>8.5895890727599635</v>
      </c>
      <c r="AB72" s="38">
        <v>-0.86197478899950397</v>
      </c>
      <c r="AC72" s="38">
        <v>-1.2326994850989479</v>
      </c>
      <c r="AD72" s="38">
        <v>0.19675751918487094</v>
      </c>
      <c r="AE72" s="38">
        <v>1.9457250152908045</v>
      </c>
      <c r="AF72" s="38">
        <v>8.0942833818653526E-4</v>
      </c>
      <c r="AG72" s="38">
        <v>2.0639252414974862</v>
      </c>
      <c r="AH72" s="38">
        <v>-0.17535149200094224</v>
      </c>
      <c r="AI72" s="38">
        <v>-2.265152144576092</v>
      </c>
      <c r="AJ72" s="38">
        <v>0.39688858079296097</v>
      </c>
      <c r="AK72"/>
    </row>
    <row r="73" spans="1:37" x14ac:dyDescent="0.2">
      <c r="A73" s="87"/>
      <c r="B73" s="87"/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  <row r="75" spans="1:37" s="20" customFormat="1" x14ac:dyDescent="0.2">
      <c r="A75"/>
      <c r="B75"/>
      <c r="AK75"/>
    </row>
    <row r="76" spans="1:37" ht="30.75" thickBot="1" x14ac:dyDescent="0.3">
      <c r="A76" s="90" t="s">
        <v>97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</row>
    <row r="77" spans="1:37" x14ac:dyDescent="0.2">
      <c r="A77" s="5" t="s">
        <v>2</v>
      </c>
      <c r="B77" s="6"/>
      <c r="C77" s="7">
        <v>919.77</v>
      </c>
      <c r="D77" s="7">
        <v>727.26</v>
      </c>
      <c r="E77" s="7">
        <v>508.89600000000002</v>
      </c>
      <c r="F77" s="7">
        <v>668.48400000000004</v>
      </c>
      <c r="G77" s="7">
        <v>719.63400000000001</v>
      </c>
      <c r="H77" s="7">
        <v>1205.652</v>
      </c>
      <c r="I77" s="7">
        <v>846.48599999999999</v>
      </c>
      <c r="J77" s="7">
        <v>407.89800000000002</v>
      </c>
      <c r="K77" s="7">
        <v>478.02</v>
      </c>
      <c r="L77" s="7">
        <v>927.76800000000003</v>
      </c>
      <c r="M77" s="7">
        <v>790.31399999999996</v>
      </c>
      <c r="N77" s="7">
        <v>704.75400000000002</v>
      </c>
      <c r="O77" s="7">
        <v>428.17199999999997</v>
      </c>
      <c r="P77" s="7">
        <v>878.66399999999999</v>
      </c>
      <c r="Q77" s="7">
        <v>728.72185988023682</v>
      </c>
      <c r="R77" s="7">
        <v>661.44124161155094</v>
      </c>
      <c r="S77" s="7">
        <v>630.23682635613739</v>
      </c>
      <c r="T77" s="7">
        <v>457.29687789723653</v>
      </c>
      <c r="U77" s="7">
        <v>486.69895602603793</v>
      </c>
      <c r="V77" s="7">
        <v>409.44269353784875</v>
      </c>
      <c r="W77" s="7">
        <v>846.19725588634662</v>
      </c>
      <c r="X77" s="7">
        <v>613.57438926530619</v>
      </c>
      <c r="Y77" s="7">
        <v>193.09861769465726</v>
      </c>
      <c r="Z77" s="7">
        <v>1198.8195128361767</v>
      </c>
      <c r="AA77" s="7">
        <v>854.50827485452191</v>
      </c>
      <c r="AB77" s="7">
        <v>641.54900338938967</v>
      </c>
      <c r="AC77" s="7">
        <v>551.70308459987621</v>
      </c>
      <c r="AD77" s="7">
        <v>616.18379920253381</v>
      </c>
      <c r="AE77" s="7">
        <v>688.22034898628408</v>
      </c>
      <c r="AF77" s="7">
        <v>262.86515758919978</v>
      </c>
      <c r="AG77" s="7">
        <v>0</v>
      </c>
      <c r="AH77" s="7">
        <v>0</v>
      </c>
      <c r="AI77" s="7">
        <v>0</v>
      </c>
      <c r="AJ77" s="7">
        <v>0</v>
      </c>
    </row>
    <row r="78" spans="1:37" x14ac:dyDescent="0.2">
      <c r="A78" s="10" t="s">
        <v>3</v>
      </c>
      <c r="B78" s="11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</row>
    <row r="79" spans="1:37" x14ac:dyDescent="0.2">
      <c r="A79" s="10" t="s">
        <v>4</v>
      </c>
      <c r="B79" s="11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-156.0139999932</v>
      </c>
      <c r="D81" s="15">
        <v>61.38</v>
      </c>
      <c r="E81" s="15">
        <v>294.81</v>
      </c>
      <c r="F81" s="15">
        <v>75.33</v>
      </c>
      <c r="G81" s="15">
        <v>31.806000000000001</v>
      </c>
      <c r="H81" s="15">
        <v>-490.29599999999999</v>
      </c>
      <c r="I81" s="15">
        <v>-141.732</v>
      </c>
      <c r="J81" s="15">
        <v>270.63</v>
      </c>
      <c r="K81" s="15">
        <v>161.82</v>
      </c>
      <c r="L81" s="15">
        <v>-242.54400000000001</v>
      </c>
      <c r="M81" s="15">
        <v>-165.35399999999998</v>
      </c>
      <c r="N81" s="15">
        <v>-13.763999999999999</v>
      </c>
      <c r="O81" s="15">
        <v>286.06799999999998</v>
      </c>
      <c r="P81" s="15">
        <v>-222.084</v>
      </c>
      <c r="Q81" s="15">
        <v>-321.25424379154862</v>
      </c>
      <c r="R81" s="15">
        <v>-48.753653158852487</v>
      </c>
      <c r="S81" s="15">
        <v>-47.488772130407945</v>
      </c>
      <c r="T81" s="15">
        <v>116.03739189435485</v>
      </c>
      <c r="U81" s="15">
        <v>207.21768899230193</v>
      </c>
      <c r="V81" s="15">
        <v>291.94684070559526</v>
      </c>
      <c r="W81" s="15">
        <v>-228.47553822737115</v>
      </c>
      <c r="X81" s="15">
        <v>-31.357345908395267</v>
      </c>
      <c r="Y81" s="15">
        <v>470.64100039997209</v>
      </c>
      <c r="Z81" s="15">
        <v>-563.65665082949874</v>
      </c>
      <c r="AA81" s="15">
        <v>-194.80613351305357</v>
      </c>
      <c r="AB81" s="15">
        <v>-9.5188932376973998</v>
      </c>
      <c r="AC81" s="15">
        <v>67.54172803063058</v>
      </c>
      <c r="AD81" s="15">
        <v>-35.030596205955305</v>
      </c>
      <c r="AE81" s="15">
        <v>-136.53826589963694</v>
      </c>
      <c r="AF81" s="15">
        <v>237.15180923091319</v>
      </c>
      <c r="AG81" s="15">
        <v>288.83629383315565</v>
      </c>
      <c r="AH81" s="15">
        <v>139.81662440702419</v>
      </c>
      <c r="AI81" s="15">
        <v>93.499238547029918</v>
      </c>
      <c r="AJ81" s="15">
        <v>51.706587221164746</v>
      </c>
    </row>
    <row r="82" spans="1:37" x14ac:dyDescent="0.2">
      <c r="A82" s="16" t="s">
        <v>7</v>
      </c>
      <c r="B82" s="17"/>
      <c r="C82" s="18">
        <v>763.75600000679992</v>
      </c>
      <c r="D82" s="18">
        <v>788.64</v>
      </c>
      <c r="E82" s="18">
        <v>803.70600000000002</v>
      </c>
      <c r="F82" s="18">
        <v>743.81400000000008</v>
      </c>
      <c r="G82" s="18">
        <v>751.44</v>
      </c>
      <c r="H82" s="18">
        <v>715.35599999999999</v>
      </c>
      <c r="I82" s="18">
        <v>704.75400000000002</v>
      </c>
      <c r="J82" s="18">
        <v>678.52800000000002</v>
      </c>
      <c r="K82" s="18">
        <v>639.83999999999992</v>
      </c>
      <c r="L82" s="18">
        <v>685.22400000000005</v>
      </c>
      <c r="M82" s="18">
        <v>624.96</v>
      </c>
      <c r="N82" s="18">
        <v>690.99</v>
      </c>
      <c r="O82" s="18">
        <v>714.24</v>
      </c>
      <c r="P82" s="18">
        <v>656.57999999999993</v>
      </c>
      <c r="Q82" s="18">
        <v>407.4676160886882</v>
      </c>
      <c r="R82" s="18">
        <v>612.68758845269849</v>
      </c>
      <c r="S82" s="18">
        <v>582.74805422572945</v>
      </c>
      <c r="T82" s="18">
        <v>573.3342697915914</v>
      </c>
      <c r="U82" s="18">
        <v>693.91664501833986</v>
      </c>
      <c r="V82" s="18">
        <v>701.38953424344402</v>
      </c>
      <c r="W82" s="18">
        <v>617.72171765897542</v>
      </c>
      <c r="X82" s="18">
        <v>582.21704335691095</v>
      </c>
      <c r="Y82" s="18">
        <v>663.73961809462935</v>
      </c>
      <c r="Z82" s="18">
        <v>635.16286200667798</v>
      </c>
      <c r="AA82" s="18">
        <v>659.7021413414684</v>
      </c>
      <c r="AB82" s="18">
        <v>632.03011015169227</v>
      </c>
      <c r="AC82" s="18">
        <v>619.24481263050677</v>
      </c>
      <c r="AD82" s="18">
        <v>581.15320299657856</v>
      </c>
      <c r="AE82" s="18">
        <v>551.68208308664714</v>
      </c>
      <c r="AF82" s="18">
        <v>500.016966820113</v>
      </c>
      <c r="AG82" s="18">
        <v>288.83629383315565</v>
      </c>
      <c r="AH82" s="18">
        <v>139.81662440702419</v>
      </c>
      <c r="AI82" s="18">
        <v>93.499238547029918</v>
      </c>
      <c r="AJ82" s="18">
        <v>51.706587221164746</v>
      </c>
    </row>
    <row r="83" spans="1:37" ht="13.5" thickBot="1" x14ac:dyDescent="0.25">
      <c r="A83" s="21" t="s">
        <v>8</v>
      </c>
      <c r="B83" s="22"/>
      <c r="C83" s="23">
        <f t="shared" ref="C83:AF83" si="3">C82-C102</f>
        <v>763.75600000679992</v>
      </c>
      <c r="D83" s="23">
        <f t="shared" si="3"/>
        <v>788.64</v>
      </c>
      <c r="E83" s="23">
        <f t="shared" si="3"/>
        <v>803.70600000000002</v>
      </c>
      <c r="F83" s="23">
        <f t="shared" si="3"/>
        <v>743.81400000000008</v>
      </c>
      <c r="G83" s="23">
        <f t="shared" si="3"/>
        <v>751.44</v>
      </c>
      <c r="H83" s="23">
        <f t="shared" si="3"/>
        <v>715.35599999999999</v>
      </c>
      <c r="I83" s="23">
        <f t="shared" si="3"/>
        <v>704.75400000000002</v>
      </c>
      <c r="J83" s="23">
        <f t="shared" si="3"/>
        <v>678.52800000000002</v>
      </c>
      <c r="K83" s="23">
        <f t="shared" si="3"/>
        <v>639.83999999999992</v>
      </c>
      <c r="L83" s="23">
        <f t="shared" si="3"/>
        <v>685.22400000000005</v>
      </c>
      <c r="M83" s="23">
        <f t="shared" si="3"/>
        <v>624.96</v>
      </c>
      <c r="N83" s="23">
        <f t="shared" si="3"/>
        <v>690.99</v>
      </c>
      <c r="O83" s="23">
        <f t="shared" si="3"/>
        <v>714.24</v>
      </c>
      <c r="P83" s="23">
        <f t="shared" si="3"/>
        <v>656.57999999999993</v>
      </c>
      <c r="Q83" s="23">
        <f t="shared" si="3"/>
        <v>407.4676160886882</v>
      </c>
      <c r="R83" s="23">
        <f t="shared" si="3"/>
        <v>612.68758845269849</v>
      </c>
      <c r="S83" s="23">
        <f t="shared" si="3"/>
        <v>582.74805422572945</v>
      </c>
      <c r="T83" s="23">
        <f t="shared" si="3"/>
        <v>573.3342697915914</v>
      </c>
      <c r="U83" s="23">
        <f t="shared" si="3"/>
        <v>693.91664501833986</v>
      </c>
      <c r="V83" s="23">
        <f t="shared" si="3"/>
        <v>701.38953424344402</v>
      </c>
      <c r="W83" s="23">
        <f t="shared" si="3"/>
        <v>617.72171765897542</v>
      </c>
      <c r="X83" s="23">
        <f t="shared" si="3"/>
        <v>582.21704335691095</v>
      </c>
      <c r="Y83" s="23">
        <f t="shared" si="3"/>
        <v>663.73961809462935</v>
      </c>
      <c r="Z83" s="23">
        <f t="shared" si="3"/>
        <v>635.16286200667798</v>
      </c>
      <c r="AA83" s="23">
        <f t="shared" si="3"/>
        <v>659.7021413414684</v>
      </c>
      <c r="AB83" s="23">
        <f t="shared" si="3"/>
        <v>632.03011015169227</v>
      </c>
      <c r="AC83" s="23">
        <f t="shared" si="3"/>
        <v>619.24481263050677</v>
      </c>
      <c r="AD83" s="23">
        <f t="shared" si="3"/>
        <v>581.15320299657856</v>
      </c>
      <c r="AE83" s="23">
        <f t="shared" si="3"/>
        <v>551.68208308664714</v>
      </c>
      <c r="AF83" s="23">
        <f t="shared" si="3"/>
        <v>500.016966820113</v>
      </c>
      <c r="AG83" s="23">
        <f t="shared" ref="AG83:AH83" si="4">AG82-AG102</f>
        <v>288.83629383315565</v>
      </c>
      <c r="AH83" s="23">
        <f t="shared" si="4"/>
        <v>139.81662440702419</v>
      </c>
      <c r="AI83" s="23">
        <f t="shared" ref="AI83:AJ83" si="5">AI82-AI102</f>
        <v>93.499238547029918</v>
      </c>
      <c r="AJ83" s="23">
        <f t="shared" si="5"/>
        <v>51.706587221164746</v>
      </c>
    </row>
    <row r="84" spans="1:37" x14ac:dyDescent="0.2">
      <c r="A84" s="16" t="s">
        <v>9</v>
      </c>
      <c r="B84" s="17"/>
      <c r="C84" s="18">
        <v>755.904</v>
      </c>
      <c r="D84" s="18">
        <v>758.50799999999992</v>
      </c>
      <c r="E84" s="18">
        <v>808.35600000000011</v>
      </c>
      <c r="F84" s="18">
        <v>750.5100000000001</v>
      </c>
      <c r="G84" s="18">
        <v>755.71799999999996</v>
      </c>
      <c r="H84" s="18">
        <v>722.42399999999998</v>
      </c>
      <c r="I84" s="18">
        <v>685.03800000000001</v>
      </c>
      <c r="J84" s="18">
        <v>668.11200000000008</v>
      </c>
      <c r="K84" s="18">
        <v>647.09400000000005</v>
      </c>
      <c r="L84" s="18">
        <v>676.85400000000004</v>
      </c>
      <c r="M84" s="18">
        <v>617.52</v>
      </c>
      <c r="N84" s="18">
        <v>679.27199999999993</v>
      </c>
      <c r="O84" s="18">
        <v>679.0859999999999</v>
      </c>
      <c r="P84" s="18">
        <v>645.41999999999996</v>
      </c>
      <c r="Q84" s="18">
        <v>429.92537939862575</v>
      </c>
      <c r="R84" s="18">
        <v>596.5849327224912</v>
      </c>
      <c r="S84" s="18">
        <v>565.85332381215073</v>
      </c>
      <c r="T84" s="18">
        <v>556.72091969658356</v>
      </c>
      <c r="U84" s="18">
        <v>675.40450635527804</v>
      </c>
      <c r="V84" s="18">
        <v>680.61468045748097</v>
      </c>
      <c r="W84" s="18">
        <v>601.957788928534</v>
      </c>
      <c r="X84" s="18">
        <v>569.56383501910091</v>
      </c>
      <c r="Y84" s="18">
        <v>648.96175409510033</v>
      </c>
      <c r="Z84" s="18">
        <v>618.62838864516459</v>
      </c>
      <c r="AA84" s="18">
        <v>646.35517355700313</v>
      </c>
      <c r="AB84" s="18">
        <v>622.84692903796383</v>
      </c>
      <c r="AC84" s="18">
        <v>607.32459871941921</v>
      </c>
      <c r="AD84" s="18">
        <v>567.28210918093839</v>
      </c>
      <c r="AE84" s="18">
        <v>541.02658367795425</v>
      </c>
      <c r="AF84" s="18">
        <v>491.61136902488784</v>
      </c>
      <c r="AG84" s="18">
        <v>279.42575379585639</v>
      </c>
      <c r="AH84" s="18">
        <v>129.36175734289282</v>
      </c>
      <c r="AI84" s="18">
        <v>88.624804483421229</v>
      </c>
      <c r="AJ84" s="18">
        <v>48.135124673875751</v>
      </c>
    </row>
    <row r="85" spans="1:37" x14ac:dyDescent="0.2">
      <c r="A85" s="24" t="s">
        <v>10</v>
      </c>
      <c r="B85" s="25"/>
      <c r="C85" s="26">
        <v>560.41800000000001</v>
      </c>
      <c r="D85" s="26">
        <v>582.17999999999995</v>
      </c>
      <c r="E85" s="26">
        <v>605.80200000000002</v>
      </c>
      <c r="F85" s="26">
        <v>554.65200000000004</v>
      </c>
      <c r="G85" s="26">
        <v>568.97400000000005</v>
      </c>
      <c r="H85" s="26">
        <v>558.55799999999999</v>
      </c>
      <c r="I85" s="26">
        <v>545.35199999999998</v>
      </c>
      <c r="J85" s="26">
        <v>546.28200000000004</v>
      </c>
      <c r="K85" s="26">
        <v>513.91800000000001</v>
      </c>
      <c r="L85" s="26">
        <v>513.91800000000001</v>
      </c>
      <c r="M85" s="26">
        <v>478.20600000000002</v>
      </c>
      <c r="N85" s="26">
        <v>536.61</v>
      </c>
      <c r="O85" s="26">
        <v>538.09799999999996</v>
      </c>
      <c r="P85" s="26">
        <v>501.82799999999997</v>
      </c>
      <c r="Q85" s="26">
        <v>330.00921945160979</v>
      </c>
      <c r="R85" s="26">
        <v>489.34957007738603</v>
      </c>
      <c r="S85" s="26">
        <v>453.09128191752654</v>
      </c>
      <c r="T85" s="26">
        <v>449.1883571256148</v>
      </c>
      <c r="U85" s="26">
        <v>569.81167057625555</v>
      </c>
      <c r="V85" s="26">
        <v>556.85172607287711</v>
      </c>
      <c r="W85" s="26">
        <v>481.13491570007778</v>
      </c>
      <c r="X85" s="26">
        <v>472.91085069244451</v>
      </c>
      <c r="Y85" s="26">
        <v>549.99918274545769</v>
      </c>
      <c r="Z85" s="26">
        <v>497.52552670669769</v>
      </c>
      <c r="AA85" s="26">
        <v>541.83907492037906</v>
      </c>
      <c r="AB85" s="26">
        <v>547.20073970697877</v>
      </c>
      <c r="AC85" s="26">
        <v>512.94006062174151</v>
      </c>
      <c r="AD85" s="26">
        <v>481.08165821152051</v>
      </c>
      <c r="AE85" s="26">
        <v>467.10845991760607</v>
      </c>
      <c r="AF85" s="26">
        <v>429.59646406852596</v>
      </c>
      <c r="AG85" s="26">
        <v>208.62191350617647</v>
      </c>
      <c r="AH85" s="26">
        <v>66.477586998939529</v>
      </c>
      <c r="AI85" s="26">
        <v>50.01778562299129</v>
      </c>
      <c r="AJ85" s="26">
        <v>33.712388670106044</v>
      </c>
    </row>
    <row r="86" spans="1:37" x14ac:dyDescent="0.2">
      <c r="A86" s="10" t="s">
        <v>11</v>
      </c>
      <c r="B86" s="11"/>
      <c r="C86" s="12">
        <v>11.532</v>
      </c>
      <c r="D86" s="12">
        <v>9.3000000000000007</v>
      </c>
      <c r="E86" s="12">
        <v>7.9980000000000002</v>
      </c>
      <c r="F86" s="12">
        <v>7.9980000000000002</v>
      </c>
      <c r="G86" s="12">
        <v>9.3000000000000007</v>
      </c>
      <c r="H86" s="12">
        <v>8.3699999999999992</v>
      </c>
      <c r="I86" s="12">
        <v>8.3699999999999992</v>
      </c>
      <c r="J86" s="12">
        <v>5.952</v>
      </c>
      <c r="K86" s="12">
        <v>10.044</v>
      </c>
      <c r="L86" s="12">
        <v>9.6720000000000006</v>
      </c>
      <c r="M86" s="12">
        <v>12.834</v>
      </c>
      <c r="N86" s="12">
        <v>12.834</v>
      </c>
      <c r="O86" s="12">
        <v>15.81</v>
      </c>
      <c r="P86" s="12">
        <v>9.3000000000000007</v>
      </c>
      <c r="Q86" s="12">
        <v>6.8513938249382411</v>
      </c>
      <c r="R86" s="12">
        <v>6.8207858029999029</v>
      </c>
      <c r="S86" s="12">
        <v>9.2348071577820967</v>
      </c>
      <c r="T86" s="12">
        <v>7.9484941499161517</v>
      </c>
      <c r="U86" s="12">
        <v>8.3347505158645365</v>
      </c>
      <c r="V86" s="12">
        <v>10.264955437235521</v>
      </c>
      <c r="W86" s="12">
        <v>9.8676942810878607</v>
      </c>
      <c r="X86" s="12">
        <v>7.1483316950774629</v>
      </c>
      <c r="Y86" s="12">
        <v>7.3137987180636967</v>
      </c>
      <c r="Z86" s="12">
        <v>9.4132356226773783</v>
      </c>
      <c r="AA86" s="12">
        <v>7.9103891629398939</v>
      </c>
      <c r="AB86" s="12">
        <v>6.8342998573008806</v>
      </c>
      <c r="AC86" s="12">
        <v>8.9666770450461151</v>
      </c>
      <c r="AD86" s="12">
        <v>7.0993036009968344</v>
      </c>
      <c r="AE86" s="12">
        <v>5.8425469182429177</v>
      </c>
      <c r="AF86" s="12">
        <v>4.7597803142566182</v>
      </c>
      <c r="AG86" s="12">
        <v>5.2105929633641628</v>
      </c>
      <c r="AH86" s="12">
        <v>4.9669183165848452</v>
      </c>
      <c r="AI86" s="12">
        <v>4.6062232709562521</v>
      </c>
      <c r="AJ86" s="12">
        <v>2.1588079406118132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s="91" customFormat="1" x14ac:dyDescent="0.2">
      <c r="A88" s="10" t="s">
        <v>13</v>
      </c>
      <c r="B88" s="11"/>
      <c r="C88" s="12">
        <v>183.95400000000001</v>
      </c>
      <c r="D88" s="12">
        <v>167.02799999999999</v>
      </c>
      <c r="E88" s="12">
        <v>194.55600000000001</v>
      </c>
      <c r="F88" s="12">
        <v>187.85999999999999</v>
      </c>
      <c r="G88" s="12">
        <v>177.44399999999999</v>
      </c>
      <c r="H88" s="12">
        <v>155.49600000000001</v>
      </c>
      <c r="I88" s="12">
        <v>131.316</v>
      </c>
      <c r="J88" s="12">
        <v>115.878</v>
      </c>
      <c r="K88" s="12">
        <v>123.13200000000001</v>
      </c>
      <c r="L88" s="12">
        <v>153.26400000000001</v>
      </c>
      <c r="M88" s="12">
        <v>126.48</v>
      </c>
      <c r="N88" s="12">
        <v>129.828</v>
      </c>
      <c r="O88" s="12">
        <v>125.178</v>
      </c>
      <c r="P88" s="12">
        <v>134.292</v>
      </c>
      <c r="Q88" s="12">
        <v>93.064766122077771</v>
      </c>
      <c r="R88" s="12">
        <v>100.41457684210528</v>
      </c>
      <c r="S88" s="12">
        <v>103.5272347368421</v>
      </c>
      <c r="T88" s="12">
        <v>99.584068421052635</v>
      </c>
      <c r="U88" s="12">
        <v>97.258085263157909</v>
      </c>
      <c r="V88" s="12">
        <v>113.49799894736843</v>
      </c>
      <c r="W88" s="12">
        <v>110.95517894736842</v>
      </c>
      <c r="X88" s="12">
        <v>89.504652631578949</v>
      </c>
      <c r="Y88" s="12">
        <v>91.648772631578964</v>
      </c>
      <c r="Z88" s="12">
        <v>111.68962631578947</v>
      </c>
      <c r="AA88" s="12">
        <v>96.605709473684215</v>
      </c>
      <c r="AB88" s="12">
        <v>68.811889473684218</v>
      </c>
      <c r="AC88" s="12">
        <v>85.417861052631579</v>
      </c>
      <c r="AD88" s="12">
        <v>79.101147368421053</v>
      </c>
      <c r="AE88" s="12">
        <v>68.075576842105264</v>
      </c>
      <c r="AF88" s="12">
        <v>57.255124642105272</v>
      </c>
      <c r="AG88" s="12">
        <v>65.593247326315804</v>
      </c>
      <c r="AH88" s="12">
        <v>57.917252027368434</v>
      </c>
      <c r="AI88" s="12">
        <v>34.00079558947369</v>
      </c>
      <c r="AJ88" s="12">
        <v>12.263928063157895</v>
      </c>
      <c r="AK88"/>
    </row>
    <row r="89" spans="1:37" x14ac:dyDescent="0.2">
      <c r="A89" s="27" t="s">
        <v>14</v>
      </c>
      <c r="B89" s="28"/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</row>
    <row r="97" spans="1:36" x14ac:dyDescent="0.2">
      <c r="A97" s="24" t="s">
        <v>20</v>
      </c>
      <c r="B97" s="25"/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30" t="s">
        <v>23</v>
      </c>
      <c r="B100" s="31"/>
      <c r="C100" s="19">
        <v>7.8120000000000003</v>
      </c>
      <c r="D100" s="19">
        <v>6.1379999999999999</v>
      </c>
      <c r="E100" s="19">
        <v>5.3940000000000001</v>
      </c>
      <c r="F100" s="19">
        <v>5.3940000000000001</v>
      </c>
      <c r="G100" s="19">
        <v>6.1379999999999999</v>
      </c>
      <c r="H100" s="19">
        <v>5.58</v>
      </c>
      <c r="I100" s="19">
        <v>5.58</v>
      </c>
      <c r="J100" s="19">
        <v>3.9060000000000001</v>
      </c>
      <c r="K100" s="19">
        <v>6.6959999999999997</v>
      </c>
      <c r="L100" s="19">
        <v>6.51</v>
      </c>
      <c r="M100" s="19">
        <v>5.0220000000000002</v>
      </c>
      <c r="N100" s="19">
        <v>10.974</v>
      </c>
      <c r="O100" s="19">
        <v>14.321999999999999</v>
      </c>
      <c r="P100" s="19">
        <v>24.738</v>
      </c>
      <c r="Q100" s="19">
        <v>24.550827872695365</v>
      </c>
      <c r="R100" s="19">
        <v>15.914515465840484</v>
      </c>
      <c r="S100" s="19">
        <v>16.719426863427415</v>
      </c>
      <c r="T100" s="19">
        <v>16.423713148123809</v>
      </c>
      <c r="U100" s="19">
        <v>18.245039872976584</v>
      </c>
      <c r="V100" s="19">
        <v>20.537861033541247</v>
      </c>
      <c r="W100" s="19">
        <v>15.574607116011352</v>
      </c>
      <c r="X100" s="19">
        <v>12.405193081434431</v>
      </c>
      <c r="Y100" s="19">
        <v>14.46737289271303</v>
      </c>
      <c r="Z100" s="19">
        <v>16.322798391725023</v>
      </c>
      <c r="AA100" s="19">
        <v>13.034293271425252</v>
      </c>
      <c r="AB100" s="19">
        <v>8.8111292294479444</v>
      </c>
      <c r="AC100" s="19">
        <v>11.543734188946431</v>
      </c>
      <c r="AD100" s="19">
        <v>13.554024671495283</v>
      </c>
      <c r="AE100" s="19">
        <v>10.28324833984202</v>
      </c>
      <c r="AF100" s="19">
        <v>8.4053952768869742</v>
      </c>
      <c r="AG100" s="19">
        <v>9.048846725801786</v>
      </c>
      <c r="AH100" s="19">
        <v>10.469112896752314</v>
      </c>
      <c r="AI100" s="19">
        <v>7.7518308106406693</v>
      </c>
      <c r="AJ100" s="19">
        <v>3.5714366239960023</v>
      </c>
    </row>
    <row r="101" spans="1:36" ht="13.5" thickBot="1" x14ac:dyDescent="0.25">
      <c r="A101" s="36" t="s">
        <v>24</v>
      </c>
      <c r="B101" s="37"/>
      <c r="C101" s="38">
        <v>4.0000006799925991E-2</v>
      </c>
      <c r="D101" s="38">
        <v>23.994000000000064</v>
      </c>
      <c r="E101" s="38">
        <v>-10.044000000000091</v>
      </c>
      <c r="F101" s="38">
        <v>-12.090000000000027</v>
      </c>
      <c r="G101" s="38">
        <v>-10.415999999999906</v>
      </c>
      <c r="H101" s="38">
        <v>-12.647999999999984</v>
      </c>
      <c r="I101" s="38">
        <v>14.136000000000008</v>
      </c>
      <c r="J101" s="38">
        <v>6.5099999999999394</v>
      </c>
      <c r="K101" s="38">
        <v>-13.950000000000133</v>
      </c>
      <c r="L101" s="38">
        <v>1.8600000000000048</v>
      </c>
      <c r="M101" s="38">
        <v>2.4180000000000543</v>
      </c>
      <c r="N101" s="38">
        <v>0.74400000000007438</v>
      </c>
      <c r="O101" s="38">
        <v>20.832000000000111</v>
      </c>
      <c r="P101" s="38">
        <v>-13.578000000000031</v>
      </c>
      <c r="Q101" s="38">
        <v>-47.008591182632912</v>
      </c>
      <c r="R101" s="38">
        <v>0.18814026436680464</v>
      </c>
      <c r="S101" s="38">
        <v>0.17530355015129828</v>
      </c>
      <c r="T101" s="38">
        <v>0.189636946884022</v>
      </c>
      <c r="U101" s="38">
        <v>0.26709879008523529</v>
      </c>
      <c r="V101" s="38">
        <v>0.23699275242179851</v>
      </c>
      <c r="W101" s="38">
        <v>0.18932161443006912</v>
      </c>
      <c r="X101" s="38">
        <v>0.24801525637561106</v>
      </c>
      <c r="Y101" s="38">
        <v>0.31049110681598791</v>
      </c>
      <c r="Z101" s="38">
        <v>0.21167496978836908</v>
      </c>
      <c r="AA101" s="38">
        <v>0.31267451304002591</v>
      </c>
      <c r="AB101" s="38">
        <v>0.37205188428049318</v>
      </c>
      <c r="AC101" s="38">
        <v>0.37647972214112713</v>
      </c>
      <c r="AD101" s="38">
        <v>0.31706914414488274</v>
      </c>
      <c r="AE101" s="38">
        <v>0.37225106885087023</v>
      </c>
      <c r="AF101" s="38">
        <v>2.0251833818818454E-4</v>
      </c>
      <c r="AG101" s="38">
        <v>0.3616933114974703</v>
      </c>
      <c r="AH101" s="38">
        <v>-1.4245832620936483E-2</v>
      </c>
      <c r="AI101" s="38">
        <v>-2.8773967470319803</v>
      </c>
      <c r="AJ101" s="38">
        <v>2.5923292992668934E-5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0.37194972191999992</v>
      </c>
      <c r="S104" s="18">
        <v>0.33145439999999998</v>
      </c>
      <c r="T104" s="18">
        <v>0.43437387972480002</v>
      </c>
      <c r="U104" s="18">
        <v>0.6164248994399999</v>
      </c>
      <c r="V104" s="18">
        <v>0.57242872175999993</v>
      </c>
      <c r="W104" s="18">
        <v>0.4437713532</v>
      </c>
      <c r="X104" s="18">
        <v>0.44098947647999992</v>
      </c>
      <c r="Y104" s="18">
        <v>0.7425750351599999</v>
      </c>
      <c r="Z104" s="18">
        <v>0.48878637108</v>
      </c>
      <c r="AA104" s="18">
        <v>0.67961957027999997</v>
      </c>
      <c r="AB104" s="18">
        <v>0.80564567328000003</v>
      </c>
      <c r="AC104" s="18">
        <v>0.83999387723999996</v>
      </c>
      <c r="AD104" s="18">
        <v>0.72605210495999994</v>
      </c>
      <c r="AE104" s="18">
        <v>0.82966372355999995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42" t="s">
        <v>28</v>
      </c>
      <c r="B105" s="43"/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0.37194972191999992</v>
      </c>
      <c r="S105" s="44">
        <v>0.33145439999999998</v>
      </c>
      <c r="T105" s="44">
        <v>0.43437387972480002</v>
      </c>
      <c r="U105" s="44">
        <v>0.6164248994399999</v>
      </c>
      <c r="V105" s="44">
        <v>0.57242872175999993</v>
      </c>
      <c r="W105" s="44">
        <v>0.4437713532</v>
      </c>
      <c r="X105" s="44">
        <v>0.44098947647999992</v>
      </c>
      <c r="Y105" s="44">
        <v>0.7425750351599999</v>
      </c>
      <c r="Z105" s="44">
        <v>0.48878637108</v>
      </c>
      <c r="AA105" s="44">
        <v>0.67961957027999997</v>
      </c>
      <c r="AB105" s="44">
        <v>0.80564567328000003</v>
      </c>
      <c r="AC105" s="44">
        <v>0.83999387723999996</v>
      </c>
      <c r="AD105" s="44">
        <v>0.72605210495999994</v>
      </c>
      <c r="AE105" s="44">
        <v>0.82966372355999995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0.37194972191999992</v>
      </c>
      <c r="S107" s="51">
        <v>0.33145439999999998</v>
      </c>
      <c r="T107" s="51">
        <v>0.43437387972480002</v>
      </c>
      <c r="U107" s="51">
        <v>0.6164248994399999</v>
      </c>
      <c r="V107" s="51">
        <v>0.57242872175999993</v>
      </c>
      <c r="W107" s="51">
        <v>0.4437713532</v>
      </c>
      <c r="X107" s="51">
        <v>0.44098947647999992</v>
      </c>
      <c r="Y107" s="51">
        <v>0.7425750351599999</v>
      </c>
      <c r="Z107" s="51">
        <v>0.48878637108</v>
      </c>
      <c r="AA107" s="51">
        <v>0.67961957027999997</v>
      </c>
      <c r="AB107" s="51">
        <v>0.80564567328000003</v>
      </c>
      <c r="AC107" s="51">
        <v>0.83999387723999996</v>
      </c>
      <c r="AD107" s="51">
        <v>0.72605210495999994</v>
      </c>
      <c r="AE107" s="51">
        <v>0.82966372355999995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1:37" x14ac:dyDescent="0.2">
      <c r="A114" s="49" t="s">
        <v>45</v>
      </c>
      <c r="B114" s="50" t="s">
        <v>46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</row>
    <row r="132" spans="1:36" x14ac:dyDescent="0.2">
      <c r="A132" s="66" t="s">
        <v>69</v>
      </c>
      <c r="B132" s="67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</row>
    <row r="133" spans="1:36" x14ac:dyDescent="0.2">
      <c r="A133" s="61" t="s">
        <v>70</v>
      </c>
      <c r="B133" s="25"/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>
        <v>0</v>
      </c>
      <c r="AI134" s="73">
        <v>0</v>
      </c>
      <c r="AJ134" s="73">
        <v>0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3">
        <v>0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>
        <v>0</v>
      </c>
      <c r="AI138" s="73">
        <v>0</v>
      </c>
      <c r="AJ138" s="73">
        <v>0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v>0</v>
      </c>
      <c r="AJ139" s="73">
        <v>0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4.0000006799925991E-2</v>
      </c>
      <c r="D147" s="38">
        <v>23.994000000000064</v>
      </c>
      <c r="E147" s="38">
        <v>-10.044000000000091</v>
      </c>
      <c r="F147" s="38">
        <v>-12.090000000000027</v>
      </c>
      <c r="G147" s="38">
        <v>-10.415999999999906</v>
      </c>
      <c r="H147" s="38">
        <v>-12.647999999999984</v>
      </c>
      <c r="I147" s="38">
        <v>14.136000000000008</v>
      </c>
      <c r="J147" s="38">
        <v>6.5099999999999394</v>
      </c>
      <c r="K147" s="38">
        <v>-13.950000000000133</v>
      </c>
      <c r="L147" s="38">
        <v>1.8600000000000048</v>
      </c>
      <c r="M147" s="38">
        <v>2.4180000000000543</v>
      </c>
      <c r="N147" s="38">
        <v>0.74400000000007438</v>
      </c>
      <c r="O147" s="38">
        <v>20.832000000000111</v>
      </c>
      <c r="P147" s="38">
        <v>-13.578000000000031</v>
      </c>
      <c r="Q147" s="38">
        <v>-47.008591182632912</v>
      </c>
      <c r="R147" s="38">
        <v>-0.18380945755319528</v>
      </c>
      <c r="S147" s="38">
        <v>-0.1561508498487017</v>
      </c>
      <c r="T147" s="38">
        <v>-0.24473693284077802</v>
      </c>
      <c r="U147" s="38">
        <v>-0.3493261093547646</v>
      </c>
      <c r="V147" s="38">
        <v>-0.33543596933820141</v>
      </c>
      <c r="W147" s="38">
        <v>-0.25444973876993088</v>
      </c>
      <c r="X147" s="38">
        <v>-0.19297422010438886</v>
      </c>
      <c r="Y147" s="38">
        <v>-0.43208392834401199</v>
      </c>
      <c r="Z147" s="38">
        <v>-0.27711140129163092</v>
      </c>
      <c r="AA147" s="38">
        <v>-0.36694505723997406</v>
      </c>
      <c r="AB147" s="38">
        <v>-0.43359378899950685</v>
      </c>
      <c r="AC147" s="38">
        <v>-0.46351415509887284</v>
      </c>
      <c r="AD147" s="38">
        <v>-0.4089829608151172</v>
      </c>
      <c r="AE147" s="38">
        <v>-0.45741265470912973</v>
      </c>
      <c r="AF147" s="38">
        <v>2.0251833818818454E-4</v>
      </c>
      <c r="AG147" s="38">
        <v>0.3616933114974703</v>
      </c>
      <c r="AH147" s="38">
        <v>-1.4245832620936483E-2</v>
      </c>
      <c r="AI147" s="38">
        <v>-2.8773967470319803</v>
      </c>
      <c r="AJ147" s="38">
        <v>2.5923292992668934E-5</v>
      </c>
    </row>
    <row r="149" spans="1:36" x14ac:dyDescent="0.2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x14ac:dyDescent="0.2">
      <c r="A150"/>
      <c r="B15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30.75" thickBot="1" x14ac:dyDescent="0.3">
      <c r="A151" s="90" t="s">
        <v>98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491.41</v>
      </c>
      <c r="D152" s="7">
        <v>472.31700000000001</v>
      </c>
      <c r="E152" s="7">
        <v>511.755</v>
      </c>
      <c r="F152" s="7">
        <v>465.74400000000003</v>
      </c>
      <c r="G152" s="7">
        <v>472.31700000000001</v>
      </c>
      <c r="H152" s="7">
        <v>491.09699999999998</v>
      </c>
      <c r="I152" s="7">
        <v>356.82</v>
      </c>
      <c r="J152" s="7">
        <v>358.38499999999999</v>
      </c>
      <c r="K152" s="7">
        <v>344.3</v>
      </c>
      <c r="L152" s="7">
        <v>207.20599999999999</v>
      </c>
      <c r="M152" s="7">
        <v>174.96700000000001</v>
      </c>
      <c r="N152" s="7">
        <v>177.78399999999999</v>
      </c>
      <c r="O152" s="7">
        <v>177.78399999999999</v>
      </c>
      <c r="P152" s="7">
        <v>177.15799999999999</v>
      </c>
      <c r="Q152" s="7">
        <v>177.15799999999999</v>
      </c>
      <c r="R152" s="7">
        <v>183.10499999999999</v>
      </c>
      <c r="S152" s="7">
        <v>195.6876</v>
      </c>
      <c r="T152" s="7">
        <v>186.17146100000002</v>
      </c>
      <c r="U152" s="7">
        <v>173.715</v>
      </c>
      <c r="V152" s="7">
        <v>169.02</v>
      </c>
      <c r="W152" s="7">
        <v>165.26400000000001</v>
      </c>
      <c r="X152" s="7">
        <v>160.56899999999999</v>
      </c>
      <c r="Y152" s="7">
        <v>127.70399999999999</v>
      </c>
      <c r="Z152" s="7">
        <v>127.70399999999999</v>
      </c>
      <c r="AA152" s="7">
        <v>127.70399999999999</v>
      </c>
      <c r="AB152" s="7">
        <v>127.70399999999999</v>
      </c>
      <c r="AC152" s="7">
        <v>127.70399999999999</v>
      </c>
      <c r="AD152" s="7">
        <v>127.70399999999999</v>
      </c>
      <c r="AE152" s="7">
        <v>127.70399999999999</v>
      </c>
      <c r="AF152" s="7">
        <v>127.70399999999999</v>
      </c>
      <c r="AG152" s="7">
        <v>127.70399999999999</v>
      </c>
      <c r="AH152" s="7">
        <v>127.70399999999999</v>
      </c>
      <c r="AI152" s="7">
        <v>127.70399999999999</v>
      </c>
      <c r="AJ152" s="7">
        <v>127.70399999999999</v>
      </c>
    </row>
    <row r="153" spans="1:36" x14ac:dyDescent="0.2">
      <c r="A153" s="10" t="s">
        <v>3</v>
      </c>
      <c r="B153" s="11"/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125.9999999865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-0.313</v>
      </c>
      <c r="R156" s="15">
        <v>0.21847399999999997</v>
      </c>
      <c r="S156" s="15">
        <v>0.15023999999999998</v>
      </c>
      <c r="T156" s="15">
        <v>-0.15900400000000001</v>
      </c>
      <c r="U156" s="15">
        <v>-0.15023999999999998</v>
      </c>
      <c r="V156" s="15">
        <v>0.434444</v>
      </c>
      <c r="W156" s="15">
        <v>-0.18842599999999998</v>
      </c>
      <c r="X156" s="15">
        <v>-2.0945960000000001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16" t="s">
        <v>7</v>
      </c>
      <c r="B157" s="17"/>
      <c r="C157" s="18">
        <v>617.4099999865</v>
      </c>
      <c r="D157" s="18">
        <v>472.31700000000001</v>
      </c>
      <c r="E157" s="18">
        <v>511.755</v>
      </c>
      <c r="F157" s="18">
        <v>465.74400000000003</v>
      </c>
      <c r="G157" s="18">
        <v>472.31700000000001</v>
      </c>
      <c r="H157" s="18">
        <v>491.09699999999998</v>
      </c>
      <c r="I157" s="18">
        <v>356.82</v>
      </c>
      <c r="J157" s="18">
        <v>358.38499999999999</v>
      </c>
      <c r="K157" s="18">
        <v>344.3</v>
      </c>
      <c r="L157" s="18">
        <v>207.20599999999999</v>
      </c>
      <c r="M157" s="18">
        <v>174.96700000000001</v>
      </c>
      <c r="N157" s="18">
        <v>177.78399999999999</v>
      </c>
      <c r="O157" s="18">
        <v>177.78399999999999</v>
      </c>
      <c r="P157" s="18">
        <v>177.15799999999999</v>
      </c>
      <c r="Q157" s="18">
        <v>176.845</v>
      </c>
      <c r="R157" s="18">
        <v>183.32347399999998</v>
      </c>
      <c r="S157" s="18">
        <v>195.83784</v>
      </c>
      <c r="T157" s="18">
        <v>186.01245700000001</v>
      </c>
      <c r="U157" s="18">
        <v>173.56476000000001</v>
      </c>
      <c r="V157" s="18">
        <v>169.45444400000002</v>
      </c>
      <c r="W157" s="18">
        <v>165.07557400000002</v>
      </c>
      <c r="X157" s="18">
        <v>158.47440399999999</v>
      </c>
      <c r="Y157" s="18">
        <v>127.70399999999999</v>
      </c>
      <c r="Z157" s="18">
        <v>127.70399999999999</v>
      </c>
      <c r="AA157" s="18">
        <v>127.70399999999999</v>
      </c>
      <c r="AB157" s="18">
        <v>127.70399999999999</v>
      </c>
      <c r="AC157" s="18">
        <v>127.70399999999999</v>
      </c>
      <c r="AD157" s="18">
        <v>127.70399999999999</v>
      </c>
      <c r="AE157" s="18">
        <v>127.70399999999999</v>
      </c>
      <c r="AF157" s="18">
        <v>127.70399999999999</v>
      </c>
      <c r="AG157" s="18">
        <v>127.70399999999999</v>
      </c>
      <c r="AH157" s="18">
        <v>127.70399999999999</v>
      </c>
      <c r="AI157" s="18">
        <v>127.70399999999999</v>
      </c>
      <c r="AJ157" s="18">
        <v>127.70399999999999</v>
      </c>
    </row>
    <row r="158" spans="1:36" ht="13.5" thickBot="1" x14ac:dyDescent="0.25">
      <c r="A158" s="21" t="s">
        <v>8</v>
      </c>
      <c r="B158" s="22"/>
      <c r="C158" s="23">
        <f t="shared" ref="C158:AF158" si="6">C157-C177</f>
        <v>617.4099999865</v>
      </c>
      <c r="D158" s="23">
        <f t="shared" si="6"/>
        <v>472.31700000000001</v>
      </c>
      <c r="E158" s="23">
        <f t="shared" si="6"/>
        <v>511.755</v>
      </c>
      <c r="F158" s="23">
        <f t="shared" si="6"/>
        <v>465.74400000000003</v>
      </c>
      <c r="G158" s="23">
        <f t="shared" si="6"/>
        <v>472.31700000000001</v>
      </c>
      <c r="H158" s="23">
        <f t="shared" si="6"/>
        <v>491.09699999999998</v>
      </c>
      <c r="I158" s="23">
        <f t="shared" si="6"/>
        <v>356.82</v>
      </c>
      <c r="J158" s="23">
        <f t="shared" si="6"/>
        <v>358.38499999999999</v>
      </c>
      <c r="K158" s="23">
        <f t="shared" si="6"/>
        <v>344.3</v>
      </c>
      <c r="L158" s="23">
        <f t="shared" si="6"/>
        <v>207.20599999999999</v>
      </c>
      <c r="M158" s="23">
        <f t="shared" si="6"/>
        <v>174.96700000000001</v>
      </c>
      <c r="N158" s="23">
        <f t="shared" si="6"/>
        <v>177.78399999999999</v>
      </c>
      <c r="O158" s="23">
        <f t="shared" si="6"/>
        <v>177.78399999999999</v>
      </c>
      <c r="P158" s="23">
        <f t="shared" si="6"/>
        <v>177.15799999999999</v>
      </c>
      <c r="Q158" s="23">
        <f t="shared" si="6"/>
        <v>176.845</v>
      </c>
      <c r="R158" s="23">
        <f t="shared" si="6"/>
        <v>183.32347399999998</v>
      </c>
      <c r="S158" s="23">
        <f t="shared" si="6"/>
        <v>195.83784</v>
      </c>
      <c r="T158" s="23">
        <f t="shared" si="6"/>
        <v>186.01245700000001</v>
      </c>
      <c r="U158" s="23">
        <f t="shared" si="6"/>
        <v>173.56476000000001</v>
      </c>
      <c r="V158" s="23">
        <f t="shared" si="6"/>
        <v>169.45444400000002</v>
      </c>
      <c r="W158" s="23">
        <f t="shared" si="6"/>
        <v>165.07557400000002</v>
      </c>
      <c r="X158" s="23">
        <f t="shared" si="6"/>
        <v>158.47440399999999</v>
      </c>
      <c r="Y158" s="23">
        <f t="shared" si="6"/>
        <v>127.70399999999999</v>
      </c>
      <c r="Z158" s="23">
        <f t="shared" si="6"/>
        <v>127.70399999999999</v>
      </c>
      <c r="AA158" s="23">
        <f t="shared" si="6"/>
        <v>127.70399999999999</v>
      </c>
      <c r="AB158" s="23">
        <f t="shared" si="6"/>
        <v>127.70399999999999</v>
      </c>
      <c r="AC158" s="23">
        <f t="shared" si="6"/>
        <v>127.70399999999999</v>
      </c>
      <c r="AD158" s="23">
        <f t="shared" si="6"/>
        <v>127.70399999999999</v>
      </c>
      <c r="AE158" s="23">
        <f t="shared" si="6"/>
        <v>127.70399999999999</v>
      </c>
      <c r="AF158" s="23">
        <f t="shared" si="6"/>
        <v>127.70399999999999</v>
      </c>
      <c r="AG158" s="23">
        <f t="shared" ref="AG158:AH158" si="7">AG157-AG177</f>
        <v>127.70399999999999</v>
      </c>
      <c r="AH158" s="23">
        <f t="shared" si="7"/>
        <v>127.70399999999999</v>
      </c>
      <c r="AI158" s="23">
        <f t="shared" ref="AI158:AJ158" si="8">AI157-AI177</f>
        <v>127.70399999999999</v>
      </c>
      <c r="AJ158" s="23">
        <f t="shared" si="8"/>
        <v>127.70399999999999</v>
      </c>
    </row>
    <row r="159" spans="1:36" x14ac:dyDescent="0.2">
      <c r="A159" s="16" t="s">
        <v>9</v>
      </c>
      <c r="B159" s="17"/>
      <c r="C159" s="18">
        <v>31.613</v>
      </c>
      <c r="D159" s="18">
        <v>29.109000000000002</v>
      </c>
      <c r="E159" s="18">
        <v>21.597000000000001</v>
      </c>
      <c r="F159" s="18">
        <v>10.641999999999999</v>
      </c>
      <c r="G159" s="18">
        <v>7.5120000000000005</v>
      </c>
      <c r="H159" s="18">
        <v>7.5120000000000005</v>
      </c>
      <c r="I159" s="18">
        <v>23.475000000000001</v>
      </c>
      <c r="J159" s="18">
        <v>8.4510000000000005</v>
      </c>
      <c r="K159" s="18">
        <v>4.3819999999999997</v>
      </c>
      <c r="L159" s="18">
        <v>4.3819999999999997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</row>
    <row r="160" spans="1:36" x14ac:dyDescent="0.2">
      <c r="A160" s="24" t="s">
        <v>10</v>
      </c>
      <c r="B160" s="25"/>
      <c r="C160" s="26">
        <v>31.613</v>
      </c>
      <c r="D160" s="26">
        <v>29.109000000000002</v>
      </c>
      <c r="E160" s="26">
        <v>21.597000000000001</v>
      </c>
      <c r="F160" s="26">
        <v>10.641999999999999</v>
      </c>
      <c r="G160" s="26">
        <v>7.5120000000000005</v>
      </c>
      <c r="H160" s="26">
        <v>7.5120000000000005</v>
      </c>
      <c r="I160" s="26">
        <v>23.475000000000001</v>
      </c>
      <c r="J160" s="26">
        <v>8.4510000000000005</v>
      </c>
      <c r="K160" s="26">
        <v>4.3819999999999997</v>
      </c>
      <c r="L160" s="26">
        <v>4.3819999999999997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0</v>
      </c>
      <c r="AI171" s="34">
        <v>0</v>
      </c>
      <c r="AJ171" s="34">
        <v>0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585.79699998649994</v>
      </c>
      <c r="D176" s="38">
        <v>443.20800000000003</v>
      </c>
      <c r="E176" s="38">
        <v>490.15800000000002</v>
      </c>
      <c r="F176" s="38">
        <v>455.10200000000003</v>
      </c>
      <c r="G176" s="38">
        <v>464.80500000000001</v>
      </c>
      <c r="H176" s="38">
        <v>483.58499999999998</v>
      </c>
      <c r="I176" s="38">
        <v>333.34499999999997</v>
      </c>
      <c r="J176" s="38">
        <v>349.93399999999997</v>
      </c>
      <c r="K176" s="38">
        <v>339.91800000000001</v>
      </c>
      <c r="L176" s="38">
        <v>202.82399999999998</v>
      </c>
      <c r="M176" s="38">
        <v>174.96700000000001</v>
      </c>
      <c r="N176" s="38">
        <v>177.78399999999999</v>
      </c>
      <c r="O176" s="38">
        <v>177.78399999999999</v>
      </c>
      <c r="P176" s="38">
        <v>177.15799999999999</v>
      </c>
      <c r="Q176" s="38">
        <v>176.845</v>
      </c>
      <c r="R176" s="38">
        <v>183.32347399999998</v>
      </c>
      <c r="S176" s="38">
        <v>195.83784</v>
      </c>
      <c r="T176" s="38">
        <v>186.01245700000001</v>
      </c>
      <c r="U176" s="38">
        <v>173.56476000000001</v>
      </c>
      <c r="V176" s="38">
        <v>169.45444400000002</v>
      </c>
      <c r="W176" s="38">
        <v>165.07557400000002</v>
      </c>
      <c r="X176" s="38">
        <v>158.47440399999999</v>
      </c>
      <c r="Y176" s="38">
        <v>127.70399999999999</v>
      </c>
      <c r="Z176" s="38">
        <v>127.70399999999999</v>
      </c>
      <c r="AA176" s="38">
        <v>127.70399999999999</v>
      </c>
      <c r="AB176" s="38">
        <v>127.70399999999999</v>
      </c>
      <c r="AC176" s="38">
        <v>127.70399999999999</v>
      </c>
      <c r="AD176" s="38">
        <v>127.70399999999999</v>
      </c>
      <c r="AE176" s="38">
        <v>127.70399999999999</v>
      </c>
      <c r="AF176" s="38">
        <v>127.70399999999999</v>
      </c>
      <c r="AG176" s="38">
        <v>127.70399999999999</v>
      </c>
      <c r="AH176" s="38">
        <v>127.70399999999999</v>
      </c>
      <c r="AI176" s="38">
        <v>127.70399999999999</v>
      </c>
      <c r="AJ176" s="38">
        <v>127.70399999999999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585.93599999999992</v>
      </c>
      <c r="D179" s="18">
        <v>478.26400000000001</v>
      </c>
      <c r="E179" s="18">
        <v>495.79199999999997</v>
      </c>
      <c r="F179" s="18">
        <v>456.98</v>
      </c>
      <c r="G179" s="18">
        <v>473.25599999999997</v>
      </c>
      <c r="H179" s="18">
        <v>485.77600000000001</v>
      </c>
      <c r="I179" s="18">
        <v>374.03499999999997</v>
      </c>
      <c r="J179" s="18">
        <v>360.88900000000001</v>
      </c>
      <c r="K179" s="18">
        <v>348.05600000000004</v>
      </c>
      <c r="L179" s="18">
        <v>205.95400000000001</v>
      </c>
      <c r="M179" s="18">
        <v>179.036</v>
      </c>
      <c r="N179" s="18">
        <v>179.036</v>
      </c>
      <c r="O179" s="18">
        <v>177.78399999999999</v>
      </c>
      <c r="P179" s="18">
        <v>176.845</v>
      </c>
      <c r="Q179" s="18">
        <v>176.845</v>
      </c>
      <c r="R179" s="18">
        <v>182.792</v>
      </c>
      <c r="S179" s="18">
        <v>195.53736000000001</v>
      </c>
      <c r="T179" s="18">
        <v>186.33046500000003</v>
      </c>
      <c r="U179" s="18">
        <v>173.86524</v>
      </c>
      <c r="V179" s="18">
        <v>168.585556</v>
      </c>
      <c r="W179" s="18">
        <v>165.452426</v>
      </c>
      <c r="X179" s="18">
        <v>162.66359600000001</v>
      </c>
      <c r="Y179" s="18">
        <v>127.70399999999999</v>
      </c>
      <c r="Z179" s="18">
        <v>127.70399999999999</v>
      </c>
      <c r="AA179" s="18">
        <v>127.70399999999999</v>
      </c>
      <c r="AB179" s="18">
        <v>127.70399999999999</v>
      </c>
      <c r="AC179" s="18">
        <v>127.70399999999999</v>
      </c>
      <c r="AD179" s="18">
        <v>127.70399999999999</v>
      </c>
      <c r="AE179" s="18">
        <v>127.70399999999999</v>
      </c>
      <c r="AF179" s="18">
        <v>127.70399999999999</v>
      </c>
      <c r="AG179" s="18">
        <v>127.70399999999999</v>
      </c>
      <c r="AH179" s="18">
        <v>127.70399999999999</v>
      </c>
      <c r="AI179" s="18">
        <v>127.70399999999999</v>
      </c>
      <c r="AJ179" s="18">
        <v>127.70399999999999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7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7" s="60" customFormat="1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  <c r="AK194"/>
    </row>
    <row r="195" spans="1:37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7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7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7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7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7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7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7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7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7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7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7" x14ac:dyDescent="0.2">
      <c r="A206" s="66" t="s">
        <v>68</v>
      </c>
      <c r="B206" s="67"/>
      <c r="C206" s="68">
        <v>569.97299999999996</v>
      </c>
      <c r="D206" s="68">
        <v>465.11799999999999</v>
      </c>
      <c r="E206" s="68">
        <v>493.91399999999999</v>
      </c>
      <c r="F206" s="68">
        <v>452.28500000000003</v>
      </c>
      <c r="G206" s="68">
        <v>469.81299999999999</v>
      </c>
      <c r="H206" s="68">
        <v>485.77600000000001</v>
      </c>
      <c r="I206" s="68">
        <v>364.64499999999998</v>
      </c>
      <c r="J206" s="68">
        <v>356.19400000000002</v>
      </c>
      <c r="K206" s="68">
        <v>345.55200000000002</v>
      </c>
      <c r="L206" s="68">
        <v>205.95400000000001</v>
      </c>
      <c r="M206" s="68">
        <v>179.036</v>
      </c>
      <c r="N206" s="68">
        <v>179.036</v>
      </c>
      <c r="O206" s="68">
        <v>177.78399999999999</v>
      </c>
      <c r="P206" s="68">
        <v>176.845</v>
      </c>
      <c r="Q206" s="68">
        <v>176.845</v>
      </c>
      <c r="R206" s="68">
        <v>182.792</v>
      </c>
      <c r="S206" s="68">
        <v>195.53736000000001</v>
      </c>
      <c r="T206" s="68">
        <v>186.33046500000003</v>
      </c>
      <c r="U206" s="68">
        <v>173.86524</v>
      </c>
      <c r="V206" s="68">
        <v>168.585556</v>
      </c>
      <c r="W206" s="68">
        <v>165.452426</v>
      </c>
      <c r="X206" s="68">
        <v>162.66359600000001</v>
      </c>
      <c r="Y206" s="68">
        <v>127.70399999999999</v>
      </c>
      <c r="Z206" s="68">
        <v>127.70399999999999</v>
      </c>
      <c r="AA206" s="68">
        <v>127.70399999999999</v>
      </c>
      <c r="AB206" s="68">
        <v>127.70399999999999</v>
      </c>
      <c r="AC206" s="68">
        <v>127.70399999999999</v>
      </c>
      <c r="AD206" s="68">
        <v>127.70399999999999</v>
      </c>
      <c r="AE206" s="68">
        <v>127.70399999999999</v>
      </c>
      <c r="AF206" s="68">
        <v>127.70399999999999</v>
      </c>
      <c r="AG206" s="68">
        <v>127.70399999999999</v>
      </c>
      <c r="AH206" s="68">
        <v>127.70399999999999</v>
      </c>
      <c r="AI206" s="68">
        <v>127.70399999999999</v>
      </c>
      <c r="AJ206" s="68">
        <v>127.70399999999999</v>
      </c>
    </row>
    <row r="207" spans="1:37" x14ac:dyDescent="0.2">
      <c r="A207" s="66" t="s">
        <v>69</v>
      </c>
      <c r="B207" s="67"/>
      <c r="C207" s="68">
        <v>15.962999999999999</v>
      </c>
      <c r="D207" s="68">
        <v>13.146000000000001</v>
      </c>
      <c r="E207" s="68">
        <v>1.8780000000000001</v>
      </c>
      <c r="F207" s="68">
        <v>4.6950000000000003</v>
      </c>
      <c r="G207" s="68">
        <v>3.4430000000000001</v>
      </c>
      <c r="H207" s="68">
        <v>0</v>
      </c>
      <c r="I207" s="68">
        <v>9.39</v>
      </c>
      <c r="J207" s="68">
        <v>4.6950000000000003</v>
      </c>
      <c r="K207" s="68">
        <v>2.504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7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15.962999999999999</v>
      </c>
      <c r="D215" s="78">
        <v>13.146000000000001</v>
      </c>
      <c r="E215" s="78">
        <v>1.8780000000000001</v>
      </c>
      <c r="F215" s="78">
        <v>4.6950000000000003</v>
      </c>
      <c r="G215" s="78">
        <v>3.4430000000000001</v>
      </c>
      <c r="H215" s="78">
        <v>0</v>
      </c>
      <c r="I215" s="78">
        <v>9.39</v>
      </c>
      <c r="J215" s="78">
        <v>4.6950000000000003</v>
      </c>
      <c r="K215" s="78">
        <v>2.504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-0.13900001349998092</v>
      </c>
      <c r="D222" s="38">
        <v>-35.055999999999983</v>
      </c>
      <c r="E222" s="38">
        <v>-5.6339999999999577</v>
      </c>
      <c r="F222" s="38">
        <v>-1.8779999999999859</v>
      </c>
      <c r="G222" s="38">
        <v>-8.450999999999965</v>
      </c>
      <c r="H222" s="38">
        <v>-2.1910000000000309</v>
      </c>
      <c r="I222" s="38">
        <v>-40.69</v>
      </c>
      <c r="J222" s="38">
        <v>-10.955000000000041</v>
      </c>
      <c r="K222" s="38">
        <v>-8.1380000000000337</v>
      </c>
      <c r="L222" s="38">
        <v>-3.1300000000000239</v>
      </c>
      <c r="M222" s="38">
        <v>-4.0689999999999884</v>
      </c>
      <c r="N222" s="38">
        <v>-1.2520000000000095</v>
      </c>
      <c r="O222" s="38">
        <v>0</v>
      </c>
      <c r="P222" s="38">
        <v>0.31299999999998818</v>
      </c>
      <c r="Q222" s="38">
        <v>0</v>
      </c>
      <c r="R222" s="38">
        <v>0.53147399999997447</v>
      </c>
      <c r="S222" s="38">
        <v>0.3004799999999932</v>
      </c>
      <c r="T222" s="38">
        <v>-0.31800800000002027</v>
      </c>
      <c r="U222" s="38">
        <v>-0.3004799999999932</v>
      </c>
      <c r="V222" s="38">
        <v>0.86888800000002675</v>
      </c>
      <c r="W222" s="38">
        <v>-0.37685199999998531</v>
      </c>
      <c r="X222" s="38">
        <v>-4.1891920000000198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</row>
    <row r="224" spans="1:36" x14ac:dyDescent="0.2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x14ac:dyDescent="0.2">
      <c r="A225"/>
      <c r="B225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30.75" thickBot="1" x14ac:dyDescent="0.3">
      <c r="A226" s="90" t="s">
        <v>99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">
      <c r="A229" s="10" t="s">
        <v>4</v>
      </c>
      <c r="B229" s="11"/>
      <c r="C229" s="12">
        <v>4</v>
      </c>
      <c r="D229" s="12">
        <v>4.43</v>
      </c>
      <c r="E229" s="12">
        <v>4.43</v>
      </c>
      <c r="F229" s="12">
        <v>5.7590000000000003</v>
      </c>
      <c r="G229" s="12">
        <v>5.3159999999999998</v>
      </c>
      <c r="H229" s="12">
        <v>5.7590000000000003</v>
      </c>
      <c r="I229" s="12">
        <v>5.7590000000000003</v>
      </c>
      <c r="J229" s="12">
        <v>5.7147000000000006</v>
      </c>
      <c r="K229" s="12">
        <v>7.6196000000000002</v>
      </c>
      <c r="L229" s="12">
        <v>7.9740000000000002</v>
      </c>
      <c r="M229" s="12">
        <v>8.4169999999999998</v>
      </c>
      <c r="N229" s="12">
        <v>7.9740000000000002</v>
      </c>
      <c r="O229" s="12">
        <v>8.4169999999999998</v>
      </c>
      <c r="P229" s="12">
        <v>11.961</v>
      </c>
      <c r="Q229" s="12">
        <v>10.189</v>
      </c>
      <c r="R229" s="12">
        <v>10.1004</v>
      </c>
      <c r="S229" s="12">
        <v>9.6374649999999988</v>
      </c>
      <c r="T229" s="12">
        <v>7.897361000000001</v>
      </c>
      <c r="U229" s="12">
        <v>9.724736</v>
      </c>
      <c r="V229" s="12">
        <v>4.6550439999999993</v>
      </c>
      <c r="W229" s="12">
        <v>10.109260000000001</v>
      </c>
      <c r="X229" s="12">
        <v>9.3450849999999992</v>
      </c>
      <c r="Y229" s="12">
        <v>8.8697459999999992</v>
      </c>
      <c r="Z229" s="12">
        <v>8.5388249999999992</v>
      </c>
      <c r="AA229" s="12">
        <v>1.9952719999999999</v>
      </c>
      <c r="AB229" s="12">
        <v>6.9838950000000004</v>
      </c>
      <c r="AC229" s="12">
        <v>4.667891</v>
      </c>
      <c r="AD229" s="12">
        <v>5.5335130000000001</v>
      </c>
      <c r="AE229" s="12">
        <v>7.0330680000000001</v>
      </c>
      <c r="AF229" s="12">
        <v>5.8493720000000007</v>
      </c>
      <c r="AG229" s="12">
        <v>5.6650840000000002</v>
      </c>
      <c r="AH229" s="12">
        <v>2.6034888500000002</v>
      </c>
      <c r="AI229" s="12">
        <v>1.2758399999999999</v>
      </c>
      <c r="AJ229" s="12">
        <v>0.3246304000000001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19.934999999999999</v>
      </c>
      <c r="E231" s="15">
        <v>-23.922000000000001</v>
      </c>
      <c r="F231" s="15">
        <v>13.733000000000001</v>
      </c>
      <c r="G231" s="15">
        <v>-10.189</v>
      </c>
      <c r="H231" s="15">
        <v>-16.391000000000002</v>
      </c>
      <c r="I231" s="15">
        <v>4.43</v>
      </c>
      <c r="J231" s="15">
        <v>5.3159999999999998</v>
      </c>
      <c r="K231" s="15">
        <v>12.847</v>
      </c>
      <c r="L231" s="15">
        <v>-15.948</v>
      </c>
      <c r="M231" s="15">
        <v>11.074999999999999</v>
      </c>
      <c r="N231" s="15">
        <v>1.772</v>
      </c>
      <c r="O231" s="15">
        <v>3.101</v>
      </c>
      <c r="P231" s="15">
        <v>-17.277000000000001</v>
      </c>
      <c r="Q231" s="15">
        <v>8.86</v>
      </c>
      <c r="R231" s="15">
        <v>5.4595319999999994</v>
      </c>
      <c r="S231" s="15">
        <v>-9.983448000000001</v>
      </c>
      <c r="T231" s="15">
        <v>-1.4255739999999983</v>
      </c>
      <c r="U231" s="15">
        <v>14.222515</v>
      </c>
      <c r="V231" s="15">
        <v>-2.6486969999999999</v>
      </c>
      <c r="W231" s="15">
        <v>-7.7560439999999993</v>
      </c>
      <c r="X231" s="15">
        <v>-7.1747261099999982</v>
      </c>
      <c r="Y231" s="15">
        <v>7.2625420000000007</v>
      </c>
      <c r="Z231" s="15">
        <v>-12.659611000000002</v>
      </c>
      <c r="AA231" s="15">
        <v>-8.5587599999999995</v>
      </c>
      <c r="AB231" s="15">
        <v>14.082084000000002</v>
      </c>
      <c r="AC231" s="15">
        <v>-8.0661439999999995</v>
      </c>
      <c r="AD231" s="15">
        <v>-8.3811170000000015</v>
      </c>
      <c r="AE231" s="15">
        <v>13.599214000000003</v>
      </c>
      <c r="AF231" s="15">
        <v>7.2468155000000012</v>
      </c>
      <c r="AG231" s="15">
        <v>6.6955108599999997</v>
      </c>
      <c r="AH231" s="15">
        <v>8.6875994620000146E-2</v>
      </c>
      <c r="AI231" s="15">
        <v>2.4512371303799996</v>
      </c>
      <c r="AJ231" s="15">
        <v>1.1380071950000001</v>
      </c>
    </row>
    <row r="232" spans="1:36" x14ac:dyDescent="0.2">
      <c r="A232" s="16" t="s">
        <v>7</v>
      </c>
      <c r="B232" s="17"/>
      <c r="C232" s="18">
        <v>-4</v>
      </c>
      <c r="D232" s="18">
        <v>15.504999999999999</v>
      </c>
      <c r="E232" s="18">
        <v>-28.352</v>
      </c>
      <c r="F232" s="18">
        <v>7.9740000000000002</v>
      </c>
      <c r="G232" s="18">
        <v>-15.504999999999999</v>
      </c>
      <c r="H232" s="18">
        <v>-22.150000000000002</v>
      </c>
      <c r="I232" s="18">
        <v>-1.3290000000000006</v>
      </c>
      <c r="J232" s="18">
        <v>-0.39870000000000072</v>
      </c>
      <c r="K232" s="18">
        <v>5.2273999999999994</v>
      </c>
      <c r="L232" s="18">
        <v>-23.922000000000001</v>
      </c>
      <c r="M232" s="18">
        <v>2.6579999999999995</v>
      </c>
      <c r="N232" s="18">
        <v>-6.202</v>
      </c>
      <c r="O232" s="18">
        <v>-5.3159999999999998</v>
      </c>
      <c r="P232" s="18">
        <v>-29.238</v>
      </c>
      <c r="Q232" s="18">
        <v>-1.3290000000000006</v>
      </c>
      <c r="R232" s="18">
        <v>-4.6408680000000011</v>
      </c>
      <c r="S232" s="18">
        <v>-19.620913000000002</v>
      </c>
      <c r="T232" s="18">
        <v>-9.3229349999999993</v>
      </c>
      <c r="U232" s="18">
        <v>4.4977789999999995</v>
      </c>
      <c r="V232" s="18">
        <v>-7.3037409999999987</v>
      </c>
      <c r="W232" s="18">
        <v>-17.865304000000002</v>
      </c>
      <c r="X232" s="18">
        <v>-16.519811109999999</v>
      </c>
      <c r="Y232" s="18">
        <v>-1.6072039999999985</v>
      </c>
      <c r="Z232" s="18">
        <v>-21.198436000000001</v>
      </c>
      <c r="AA232" s="18">
        <v>-10.554031999999999</v>
      </c>
      <c r="AB232" s="18">
        <v>7.0981890000000014</v>
      </c>
      <c r="AC232" s="18">
        <v>-12.734034999999999</v>
      </c>
      <c r="AD232" s="18">
        <v>-13.914630000000002</v>
      </c>
      <c r="AE232" s="18">
        <v>6.5661460000000034</v>
      </c>
      <c r="AF232" s="18">
        <v>1.3974435000000005</v>
      </c>
      <c r="AG232" s="18">
        <v>1.0304268599999995</v>
      </c>
      <c r="AH232" s="18">
        <v>-2.51661285538</v>
      </c>
      <c r="AI232" s="18">
        <v>1.1753971303799997</v>
      </c>
      <c r="AJ232" s="18">
        <v>0.81337679500000004</v>
      </c>
    </row>
    <row r="233" spans="1:36" ht="13.5" thickBot="1" x14ac:dyDescent="0.25">
      <c r="A233" s="21" t="s">
        <v>8</v>
      </c>
      <c r="B233" s="22"/>
      <c r="C233" s="23">
        <f t="shared" ref="C233:AF233" si="9">C232-C252</f>
        <v>-4</v>
      </c>
      <c r="D233" s="23">
        <f t="shared" si="9"/>
        <v>15.504999999999999</v>
      </c>
      <c r="E233" s="23">
        <f t="shared" si="9"/>
        <v>-28.352</v>
      </c>
      <c r="F233" s="23">
        <f t="shared" si="9"/>
        <v>7.9740000000000002</v>
      </c>
      <c r="G233" s="23">
        <f t="shared" si="9"/>
        <v>-15.504999999999999</v>
      </c>
      <c r="H233" s="23">
        <f t="shared" si="9"/>
        <v>-22.150000000000002</v>
      </c>
      <c r="I233" s="23">
        <f t="shared" si="9"/>
        <v>-1.3290000000000006</v>
      </c>
      <c r="J233" s="23">
        <f t="shared" si="9"/>
        <v>-0.39870000000000072</v>
      </c>
      <c r="K233" s="23">
        <f t="shared" si="9"/>
        <v>5.2273999999999994</v>
      </c>
      <c r="L233" s="23">
        <f t="shared" si="9"/>
        <v>-23.922000000000001</v>
      </c>
      <c r="M233" s="23">
        <f t="shared" si="9"/>
        <v>2.6579999999999995</v>
      </c>
      <c r="N233" s="23">
        <f t="shared" si="9"/>
        <v>-6.202</v>
      </c>
      <c r="O233" s="23">
        <f t="shared" si="9"/>
        <v>-5.3159999999999998</v>
      </c>
      <c r="P233" s="23">
        <f t="shared" si="9"/>
        <v>-29.238</v>
      </c>
      <c r="Q233" s="23">
        <f t="shared" si="9"/>
        <v>-1.3290000000000006</v>
      </c>
      <c r="R233" s="23">
        <f t="shared" si="9"/>
        <v>-4.6408680000000011</v>
      </c>
      <c r="S233" s="23">
        <f t="shared" si="9"/>
        <v>-19.620913000000002</v>
      </c>
      <c r="T233" s="23">
        <f t="shared" si="9"/>
        <v>-9.3229349999999993</v>
      </c>
      <c r="U233" s="23">
        <f t="shared" si="9"/>
        <v>4.4977789999999995</v>
      </c>
      <c r="V233" s="23">
        <f t="shared" si="9"/>
        <v>-7.3037409999999987</v>
      </c>
      <c r="W233" s="23">
        <f t="shared" si="9"/>
        <v>-17.865304000000002</v>
      </c>
      <c r="X233" s="23">
        <f t="shared" si="9"/>
        <v>-16.519811109999999</v>
      </c>
      <c r="Y233" s="23">
        <f t="shared" si="9"/>
        <v>-1.6072039999999985</v>
      </c>
      <c r="Z233" s="23">
        <f t="shared" si="9"/>
        <v>-21.198436000000001</v>
      </c>
      <c r="AA233" s="23">
        <f t="shared" si="9"/>
        <v>-10.554031999999999</v>
      </c>
      <c r="AB233" s="23">
        <f t="shared" si="9"/>
        <v>7.0981890000000014</v>
      </c>
      <c r="AC233" s="23">
        <f t="shared" si="9"/>
        <v>-12.734034999999999</v>
      </c>
      <c r="AD233" s="23">
        <f t="shared" si="9"/>
        <v>-13.914630000000002</v>
      </c>
      <c r="AE233" s="23">
        <f t="shared" si="9"/>
        <v>6.5661460000000034</v>
      </c>
      <c r="AF233" s="23">
        <f t="shared" si="9"/>
        <v>1.3974435000000005</v>
      </c>
      <c r="AG233" s="23">
        <f t="shared" ref="AG233:AH233" si="10">AG232-AG252</f>
        <v>1.0304268599999995</v>
      </c>
      <c r="AH233" s="23">
        <f t="shared" si="10"/>
        <v>-2.51661285538</v>
      </c>
      <c r="AI233" s="23">
        <f t="shared" ref="AI233:AJ233" si="11">AI232-AI252</f>
        <v>1.1753971303799997</v>
      </c>
      <c r="AJ233" s="23">
        <f t="shared" si="11"/>
        <v>0.81337679500000004</v>
      </c>
    </row>
    <row r="234" spans="1:36" x14ac:dyDescent="0.2">
      <c r="A234" s="16" t="s">
        <v>9</v>
      </c>
      <c r="B234" s="17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</row>
    <row r="236" spans="1:36" x14ac:dyDescent="0.2">
      <c r="A236" s="10" t="s">
        <v>11</v>
      </c>
      <c r="B236" s="11"/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174.98500000000001</v>
      </c>
      <c r="D240" s="19">
        <v>156.822</v>
      </c>
      <c r="E240" s="19">
        <v>191.376</v>
      </c>
      <c r="F240" s="19">
        <v>161.25200000000001</v>
      </c>
      <c r="G240" s="19">
        <v>164.35300000000001</v>
      </c>
      <c r="H240" s="19">
        <v>147.96199999999999</v>
      </c>
      <c r="I240" s="19">
        <v>126.255</v>
      </c>
      <c r="J240" s="19">
        <v>112.07900000000001</v>
      </c>
      <c r="K240" s="19">
        <v>116.952</v>
      </c>
      <c r="L240" s="19">
        <v>146.19</v>
      </c>
      <c r="M240" s="19">
        <v>121.38200000000001</v>
      </c>
      <c r="N240" s="19">
        <v>119.167</v>
      </c>
      <c r="O240" s="19">
        <v>120.93900000000001</v>
      </c>
      <c r="P240" s="19">
        <v>123.59700000000001</v>
      </c>
      <c r="Q240" s="19">
        <v>91.257999999999996</v>
      </c>
      <c r="R240" s="19">
        <v>95.393848000000006</v>
      </c>
      <c r="S240" s="19">
        <v>98.350872999999993</v>
      </c>
      <c r="T240" s="19">
        <v>94.604865000000004</v>
      </c>
      <c r="U240" s="19">
        <v>92.395181000000008</v>
      </c>
      <c r="V240" s="19">
        <v>107.823099</v>
      </c>
      <c r="W240" s="19">
        <v>105.40742</v>
      </c>
      <c r="X240" s="19">
        <v>85.029420000000002</v>
      </c>
      <c r="Y240" s="19">
        <v>87.066334000000012</v>
      </c>
      <c r="Z240" s="19">
        <v>106.10514499999999</v>
      </c>
      <c r="AA240" s="19">
        <v>91.775424000000001</v>
      </c>
      <c r="AB240" s="19">
        <v>65.371295000000003</v>
      </c>
      <c r="AC240" s="19">
        <v>81.146968000000001</v>
      </c>
      <c r="AD240" s="19">
        <v>75.146090000000001</v>
      </c>
      <c r="AE240" s="19">
        <v>64.671797999999995</v>
      </c>
      <c r="AF240" s="19">
        <v>54.392368410000003</v>
      </c>
      <c r="AG240" s="19">
        <v>62.313584960000007</v>
      </c>
      <c r="AH240" s="19">
        <v>55.021389426000013</v>
      </c>
      <c r="AI240" s="19">
        <v>32.300755810000005</v>
      </c>
      <c r="AJ240" s="19">
        <v>11.65073166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174.98500000000001</v>
      </c>
      <c r="D244" s="12">
        <v>156.822</v>
      </c>
      <c r="E244" s="12">
        <v>191.376</v>
      </c>
      <c r="F244" s="12">
        <v>161.25200000000001</v>
      </c>
      <c r="G244" s="12">
        <v>164.35300000000001</v>
      </c>
      <c r="H244" s="12">
        <v>147.96199999999999</v>
      </c>
      <c r="I244" s="12">
        <v>126.255</v>
      </c>
      <c r="J244" s="12">
        <v>112.07900000000001</v>
      </c>
      <c r="K244" s="12">
        <v>116.952</v>
      </c>
      <c r="L244" s="12">
        <v>146.19</v>
      </c>
      <c r="M244" s="12">
        <v>121.38200000000001</v>
      </c>
      <c r="N244" s="12">
        <v>119.167</v>
      </c>
      <c r="O244" s="12">
        <v>120.93900000000001</v>
      </c>
      <c r="P244" s="12">
        <v>123.59700000000001</v>
      </c>
      <c r="Q244" s="12">
        <v>91.257999999999996</v>
      </c>
      <c r="R244" s="12">
        <v>95.393848000000006</v>
      </c>
      <c r="S244" s="12">
        <v>98.350872999999993</v>
      </c>
      <c r="T244" s="12">
        <v>94.604865000000004</v>
      </c>
      <c r="U244" s="12">
        <v>92.395181000000008</v>
      </c>
      <c r="V244" s="12">
        <v>107.823099</v>
      </c>
      <c r="W244" s="12">
        <v>105.40742</v>
      </c>
      <c r="X244" s="12">
        <v>85.029420000000002</v>
      </c>
      <c r="Y244" s="12">
        <v>87.066334000000012</v>
      </c>
      <c r="Z244" s="12">
        <v>106.10514499999999</v>
      </c>
      <c r="AA244" s="12">
        <v>91.775424000000001</v>
      </c>
      <c r="AB244" s="12">
        <v>65.371295000000003</v>
      </c>
      <c r="AC244" s="12">
        <v>81.146968000000001</v>
      </c>
      <c r="AD244" s="12">
        <v>75.146090000000001</v>
      </c>
      <c r="AE244" s="12">
        <v>64.671797999999995</v>
      </c>
      <c r="AF244" s="12">
        <v>54.392368410000003</v>
      </c>
      <c r="AG244" s="12">
        <v>62.313584960000007</v>
      </c>
      <c r="AH244" s="12">
        <v>55.021389426000013</v>
      </c>
      <c r="AI244" s="12">
        <v>32.300755810000005</v>
      </c>
      <c r="AJ244" s="12">
        <v>11.65073166</v>
      </c>
    </row>
    <row r="245" spans="1:36" x14ac:dyDescent="0.2">
      <c r="A245" s="27" t="s">
        <v>18</v>
      </c>
      <c r="B245" s="28"/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</row>
    <row r="251" spans="1:36" ht="13.5" thickBot="1" x14ac:dyDescent="0.25">
      <c r="A251" s="36" t="s">
        <v>24</v>
      </c>
      <c r="B251" s="37"/>
      <c r="C251" s="38">
        <v>170.98500000000001</v>
      </c>
      <c r="D251" s="38">
        <v>172.327</v>
      </c>
      <c r="E251" s="38">
        <v>163.024</v>
      </c>
      <c r="F251" s="38">
        <v>169.226</v>
      </c>
      <c r="G251" s="38">
        <v>148.84800000000001</v>
      </c>
      <c r="H251" s="38">
        <v>125.81199999999998</v>
      </c>
      <c r="I251" s="38">
        <v>124.92599999999999</v>
      </c>
      <c r="J251" s="38">
        <v>111.6803</v>
      </c>
      <c r="K251" s="38">
        <v>122.1794</v>
      </c>
      <c r="L251" s="38">
        <v>122.268</v>
      </c>
      <c r="M251" s="38">
        <v>124.04</v>
      </c>
      <c r="N251" s="38">
        <v>112.965</v>
      </c>
      <c r="O251" s="38">
        <v>115.623</v>
      </c>
      <c r="P251" s="38">
        <v>94.359000000000009</v>
      </c>
      <c r="Q251" s="38">
        <v>89.929000000000002</v>
      </c>
      <c r="R251" s="38">
        <v>90.752980000000008</v>
      </c>
      <c r="S251" s="38">
        <v>78.729959999999991</v>
      </c>
      <c r="T251" s="38">
        <v>85.281930000000003</v>
      </c>
      <c r="U251" s="38">
        <v>96.892960000000002</v>
      </c>
      <c r="V251" s="38">
        <v>100.519358</v>
      </c>
      <c r="W251" s="38">
        <v>87.542115999999993</v>
      </c>
      <c r="X251" s="38">
        <v>68.50960889000001</v>
      </c>
      <c r="Y251" s="38">
        <v>85.459130000000016</v>
      </c>
      <c r="Z251" s="38">
        <v>84.906708999999992</v>
      </c>
      <c r="AA251" s="38">
        <v>81.221392000000009</v>
      </c>
      <c r="AB251" s="38">
        <v>72.469484000000008</v>
      </c>
      <c r="AC251" s="38">
        <v>68.41293300000001</v>
      </c>
      <c r="AD251" s="38">
        <v>61.231459999999998</v>
      </c>
      <c r="AE251" s="38">
        <v>71.237943999999999</v>
      </c>
      <c r="AF251" s="38">
        <v>55.789811910000005</v>
      </c>
      <c r="AG251" s="38">
        <v>63.344011820000006</v>
      </c>
      <c r="AH251" s="38">
        <v>52.50477657062001</v>
      </c>
      <c r="AI251" s="38">
        <v>33.476152940380004</v>
      </c>
      <c r="AJ251" s="38">
        <v>12.464108455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171</v>
      </c>
      <c r="D254" s="18">
        <v>172.448261</v>
      </c>
      <c r="E254" s="18">
        <v>162.85743200000002</v>
      </c>
      <c r="F254" s="18">
        <v>169.04968600000001</v>
      </c>
      <c r="G254" s="18">
        <v>148.67700199999999</v>
      </c>
      <c r="H254" s="18">
        <v>125.804112</v>
      </c>
      <c r="I254" s="18">
        <v>124.73861799999999</v>
      </c>
      <c r="J254" s="18">
        <v>111.542084</v>
      </c>
      <c r="K254" s="18">
        <v>122.198892</v>
      </c>
      <c r="L254" s="18">
        <v>122.268</v>
      </c>
      <c r="M254" s="18">
        <v>124.03999999999999</v>
      </c>
      <c r="N254" s="18">
        <v>112.965</v>
      </c>
      <c r="O254" s="18">
        <v>115.623</v>
      </c>
      <c r="P254" s="18">
        <v>94.358999999999995</v>
      </c>
      <c r="Q254" s="18">
        <v>89.929000000000002</v>
      </c>
      <c r="R254" s="18">
        <v>90.752980000000008</v>
      </c>
      <c r="S254" s="18">
        <v>88.367425000000011</v>
      </c>
      <c r="T254" s="18">
        <v>85.281929999999988</v>
      </c>
      <c r="U254" s="18">
        <v>105.82871299999999</v>
      </c>
      <c r="V254" s="18">
        <v>103.71028700000001</v>
      </c>
      <c r="W254" s="18">
        <v>88.086430100000001</v>
      </c>
      <c r="X254" s="18">
        <v>78.604590999999999</v>
      </c>
      <c r="Y254" s="18">
        <v>86.828000000000003</v>
      </c>
      <c r="Z254" s="18">
        <v>90.233340999999996</v>
      </c>
      <c r="AA254" s="18">
        <v>72.26485787</v>
      </c>
      <c r="AB254" s="18">
        <v>72.89786500000001</v>
      </c>
      <c r="AC254" s="18">
        <v>69.182118329999994</v>
      </c>
      <c r="AD254" s="18">
        <v>60.625719520000004</v>
      </c>
      <c r="AE254" s="18">
        <v>68.834806329999992</v>
      </c>
      <c r="AF254" s="18">
        <v>55.789205000000003</v>
      </c>
      <c r="AG254" s="18">
        <v>61.641779890000002</v>
      </c>
      <c r="AH254" s="18">
        <v>52.665882230000001</v>
      </c>
      <c r="AI254" s="18">
        <v>32.86390833792408</v>
      </c>
      <c r="AJ254" s="18">
        <v>12.067245797500005</v>
      </c>
    </row>
    <row r="255" spans="1:36" x14ac:dyDescent="0.2">
      <c r="A255" s="42" t="s">
        <v>28</v>
      </c>
      <c r="B255" s="43"/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0.29238000000000003</v>
      </c>
      <c r="U255" s="44">
        <v>0</v>
      </c>
      <c r="V255" s="44">
        <v>0.59716400000000003</v>
      </c>
      <c r="W255" s="44">
        <v>0</v>
      </c>
      <c r="X255" s="44">
        <v>0</v>
      </c>
      <c r="Y255" s="44">
        <v>0</v>
      </c>
      <c r="Z255" s="44">
        <v>3.3667999999999997E-2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0.29238000000000003</v>
      </c>
      <c r="U268" s="78">
        <v>0</v>
      </c>
      <c r="V268" s="78">
        <v>0.59716400000000003</v>
      </c>
      <c r="W268" s="78">
        <v>0</v>
      </c>
      <c r="X268" s="78">
        <v>0</v>
      </c>
      <c r="Y268" s="78">
        <v>0</v>
      </c>
      <c r="Z268" s="78">
        <v>3.3667999999999997E-2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155</v>
      </c>
      <c r="D281" s="68">
        <v>156.448261</v>
      </c>
      <c r="E281" s="68">
        <v>150.773278</v>
      </c>
      <c r="F281" s="68">
        <v>159.60979900000001</v>
      </c>
      <c r="G281" s="68">
        <v>141.53628499999999</v>
      </c>
      <c r="H281" s="68">
        <v>120.208596</v>
      </c>
      <c r="I281" s="68">
        <v>119.14310199999998</v>
      </c>
      <c r="J281" s="68">
        <v>105.873013</v>
      </c>
      <c r="K281" s="68">
        <v>118.15961799999999</v>
      </c>
      <c r="L281" s="68">
        <v>117.83800000000001</v>
      </c>
      <c r="M281" s="68">
        <v>120.053</v>
      </c>
      <c r="N281" s="68">
        <v>108.535</v>
      </c>
      <c r="O281" s="68">
        <v>112.52200000000001</v>
      </c>
      <c r="P281" s="68">
        <v>93.472999999999999</v>
      </c>
      <c r="Q281" s="68">
        <v>89.486000000000004</v>
      </c>
      <c r="R281" s="68">
        <v>90.296247000000008</v>
      </c>
      <c r="S281" s="68">
        <v>87.978028000000009</v>
      </c>
      <c r="T281" s="68">
        <v>84.989549999999994</v>
      </c>
      <c r="U281" s="68">
        <v>105.82871299999999</v>
      </c>
      <c r="V281" s="68">
        <v>103.113123</v>
      </c>
      <c r="W281" s="68">
        <v>88.086430100000001</v>
      </c>
      <c r="X281" s="68">
        <v>78.604590999999999</v>
      </c>
      <c r="Y281" s="68">
        <v>86.828000000000003</v>
      </c>
      <c r="Z281" s="68">
        <v>90.19967299999999</v>
      </c>
      <c r="AA281" s="68">
        <v>72.26485787</v>
      </c>
      <c r="AB281" s="68">
        <v>72.89786500000001</v>
      </c>
      <c r="AC281" s="68">
        <v>69.182118329999994</v>
      </c>
      <c r="AD281" s="68">
        <v>60.625719520000004</v>
      </c>
      <c r="AE281" s="68">
        <v>68.834806329999992</v>
      </c>
      <c r="AF281" s="68">
        <v>55.789205000000003</v>
      </c>
      <c r="AG281" s="68">
        <v>61.641779890000002</v>
      </c>
      <c r="AH281" s="68">
        <v>52.665882230000001</v>
      </c>
      <c r="AI281" s="68">
        <v>32.86390833792408</v>
      </c>
      <c r="AJ281" s="68">
        <v>12.067245797500005</v>
      </c>
    </row>
    <row r="282" spans="1:36" x14ac:dyDescent="0.2">
      <c r="A282" s="66" t="s">
        <v>69</v>
      </c>
      <c r="B282" s="67"/>
      <c r="C282" s="68">
        <v>16</v>
      </c>
      <c r="D282" s="68">
        <v>16</v>
      </c>
      <c r="E282" s="68">
        <v>12.084154</v>
      </c>
      <c r="F282" s="68">
        <v>9.4398870000000006</v>
      </c>
      <c r="G282" s="68">
        <v>7.1407169999999995</v>
      </c>
      <c r="H282" s="68">
        <v>5.5955160000000008</v>
      </c>
      <c r="I282" s="68">
        <v>5.5955160000000008</v>
      </c>
      <c r="J282" s="68">
        <v>5.6690710000000006</v>
      </c>
      <c r="K282" s="68">
        <v>4.0392739999999998</v>
      </c>
      <c r="L282" s="68">
        <v>4.43</v>
      </c>
      <c r="M282" s="68">
        <v>3.9870000000000001</v>
      </c>
      <c r="N282" s="68">
        <v>4.43</v>
      </c>
      <c r="O282" s="68">
        <v>3.101</v>
      </c>
      <c r="P282" s="68">
        <v>0.88600000000000001</v>
      </c>
      <c r="Q282" s="68">
        <v>0.443</v>
      </c>
      <c r="R282" s="68">
        <v>0.45673299999999994</v>
      </c>
      <c r="S282" s="68">
        <v>0.38939699999999999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8">
        <v>0</v>
      </c>
      <c r="AH282" s="68">
        <v>0</v>
      </c>
      <c r="AI282" s="68">
        <v>0</v>
      </c>
      <c r="AJ282" s="68">
        <v>0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0</v>
      </c>
      <c r="AC285" s="73">
        <v>0</v>
      </c>
      <c r="AD285" s="73">
        <v>0</v>
      </c>
      <c r="AE285" s="73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0</v>
      </c>
      <c r="AC286" s="73">
        <v>0</v>
      </c>
      <c r="AD286" s="73">
        <v>0</v>
      </c>
      <c r="AE286" s="73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0</v>
      </c>
      <c r="AC288" s="73">
        <v>0</v>
      </c>
      <c r="AD288" s="73">
        <v>0</v>
      </c>
      <c r="AE288" s="73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  <c r="Z289" s="73">
        <v>0</v>
      </c>
      <c r="AA289" s="73">
        <v>0</v>
      </c>
      <c r="AB289" s="73">
        <v>0</v>
      </c>
      <c r="AC289" s="73">
        <v>0</v>
      </c>
      <c r="AD289" s="73">
        <v>0</v>
      </c>
      <c r="AE289" s="73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</row>
    <row r="290" spans="1:36" x14ac:dyDescent="0.2">
      <c r="A290" s="76" t="s">
        <v>82</v>
      </c>
      <c r="B290" s="28"/>
      <c r="C290" s="78">
        <v>16</v>
      </c>
      <c r="D290" s="78">
        <v>16</v>
      </c>
      <c r="E290" s="78">
        <v>12.084154</v>
      </c>
      <c r="F290" s="78">
        <v>9.4398870000000006</v>
      </c>
      <c r="G290" s="78">
        <v>7.1407169999999995</v>
      </c>
      <c r="H290" s="78">
        <v>5.5955160000000008</v>
      </c>
      <c r="I290" s="78">
        <v>5.5955160000000008</v>
      </c>
      <c r="J290" s="78">
        <v>5.6690710000000006</v>
      </c>
      <c r="K290" s="78">
        <v>4.0392739999999998</v>
      </c>
      <c r="L290" s="78">
        <v>4.43</v>
      </c>
      <c r="M290" s="78">
        <v>3.9870000000000001</v>
      </c>
      <c r="N290" s="78">
        <v>4.43</v>
      </c>
      <c r="O290" s="78">
        <v>3.101</v>
      </c>
      <c r="P290" s="78">
        <v>0.88600000000000001</v>
      </c>
      <c r="Q290" s="78">
        <v>0.443</v>
      </c>
      <c r="R290" s="78">
        <v>0.45673299999999994</v>
      </c>
      <c r="S290" s="78">
        <v>0.38939699999999999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  <c r="Z292" s="73">
        <v>0</v>
      </c>
      <c r="AA292" s="73">
        <v>0</v>
      </c>
      <c r="AB292" s="73">
        <v>0</v>
      </c>
      <c r="AC292" s="73">
        <v>0</v>
      </c>
      <c r="AD292" s="73">
        <v>0</v>
      </c>
      <c r="AE292" s="73">
        <v>0</v>
      </c>
      <c r="AF292" s="73">
        <v>0</v>
      </c>
      <c r="AG292" s="73">
        <v>0</v>
      </c>
      <c r="AH292" s="73">
        <v>0</v>
      </c>
      <c r="AI292" s="73">
        <v>0</v>
      </c>
      <c r="AJ292" s="73">
        <v>0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0</v>
      </c>
      <c r="AC293" s="73">
        <v>0</v>
      </c>
      <c r="AD293" s="73">
        <v>0</v>
      </c>
      <c r="AE293" s="73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-1.4999999999986358E-2</v>
      </c>
      <c r="D297" s="38">
        <v>-0.12126100000000406</v>
      </c>
      <c r="E297" s="38">
        <v>0.16656799999998384</v>
      </c>
      <c r="F297" s="38">
        <v>0.17631399999999076</v>
      </c>
      <c r="G297" s="38">
        <v>0.17099800000002574</v>
      </c>
      <c r="H297" s="38">
        <v>7.8879999999799111E-3</v>
      </c>
      <c r="I297" s="38">
        <v>0.18738199999999949</v>
      </c>
      <c r="J297" s="38">
        <v>0.13821599999999989</v>
      </c>
      <c r="K297" s="38">
        <v>-1.9491999999999621E-2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-9.6374650000000202</v>
      </c>
      <c r="T297" s="38">
        <v>0</v>
      </c>
      <c r="U297" s="38">
        <v>-8.9357529999999912</v>
      </c>
      <c r="V297" s="38">
        <v>-3.1909290000000112</v>
      </c>
      <c r="W297" s="38">
        <v>-0.54431410000000824</v>
      </c>
      <c r="X297" s="38">
        <v>-10.094982109999989</v>
      </c>
      <c r="Y297" s="38">
        <v>-1.3688699999999869</v>
      </c>
      <c r="Z297" s="38">
        <v>-5.3266320000000036</v>
      </c>
      <c r="AA297" s="38">
        <v>8.9565341300000085</v>
      </c>
      <c r="AB297" s="38">
        <v>-0.42838100000000168</v>
      </c>
      <c r="AC297" s="38">
        <v>-0.7691853299999849</v>
      </c>
      <c r="AD297" s="38">
        <v>0.60574047999999436</v>
      </c>
      <c r="AE297" s="38">
        <v>2.4031376700000067</v>
      </c>
      <c r="AF297" s="38">
        <v>6.0691000000190343E-4</v>
      </c>
      <c r="AG297" s="38">
        <v>1.7022319300000035</v>
      </c>
      <c r="AH297" s="38">
        <v>-0.16110565937999155</v>
      </c>
      <c r="AI297" s="38">
        <v>0.61224460245592383</v>
      </c>
      <c r="AJ297" s="38">
        <v>0.3968626574999945</v>
      </c>
    </row>
  </sheetData>
  <pageMargins left="0.78740157480314965" right="0.78740157480314965" top="0.78740157480314965" bottom="0.78740157480314965" header="0.51181102362204722" footer="0.51181102362204722"/>
  <pageSetup paperSize="8" scale="18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AEA3-0F6E-45B6-8BC8-16007E1B54D2}">
  <sheetPr>
    <tabColor indexed="13"/>
    <pageSetUpPr fitToPage="1"/>
  </sheetPr>
  <dimension ref="A1:AK1132"/>
  <sheetViews>
    <sheetView zoomScale="80" zoomScaleNormal="80" workbookViewId="0">
      <pane xSplit="2" ySplit="1" topLeftCell="U14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P4" sqref="AP4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100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10" t="s">
        <v>3</v>
      </c>
      <c r="B3" s="11"/>
      <c r="C3" s="12">
        <v>5803.2335310999988</v>
      </c>
      <c r="D3" s="12">
        <v>5695.1912711999994</v>
      </c>
      <c r="E3" s="12">
        <v>5666.7056038500004</v>
      </c>
      <c r="F3" s="12">
        <v>6016.5299183750003</v>
      </c>
      <c r="G3" s="12">
        <v>6665.4982966500002</v>
      </c>
      <c r="H3" s="12">
        <v>6796.7419930500009</v>
      </c>
      <c r="I3" s="12">
        <v>7075.4313293000005</v>
      </c>
      <c r="J3" s="12">
        <v>8228.3093804499986</v>
      </c>
      <c r="K3" s="12">
        <v>8906.3084913750026</v>
      </c>
      <c r="L3" s="12">
        <v>9655.3635568000009</v>
      </c>
      <c r="M3" s="12">
        <v>9617.7699733749996</v>
      </c>
      <c r="N3" s="12">
        <v>10372.667975425002</v>
      </c>
      <c r="O3" s="12">
        <v>10492.541588025</v>
      </c>
      <c r="P3" s="12">
        <v>10178.038333524999</v>
      </c>
      <c r="Q3" s="12">
        <v>10201.541266156059</v>
      </c>
      <c r="R3" s="12">
        <v>11219.927247483856</v>
      </c>
      <c r="S3" s="12">
        <v>10791.837601136776</v>
      </c>
      <c r="T3" s="12">
        <v>10260.021370628041</v>
      </c>
      <c r="U3" s="12">
        <v>10452.766371418726</v>
      </c>
      <c r="V3" s="12">
        <v>8920.4885872336254</v>
      </c>
      <c r="W3" s="12">
        <v>8956.6844270519523</v>
      </c>
      <c r="X3" s="12">
        <v>8849.5603735913392</v>
      </c>
      <c r="Y3" s="12">
        <v>8265.917540358374</v>
      </c>
      <c r="Z3" s="12">
        <v>8206.3780917764125</v>
      </c>
      <c r="AA3" s="12">
        <v>7910.0577544622638</v>
      </c>
      <c r="AB3" s="12">
        <v>9108.7849140250219</v>
      </c>
      <c r="AC3" s="12">
        <v>9007.4136094114201</v>
      </c>
      <c r="AD3" s="12">
        <v>9318.2478733200187</v>
      </c>
      <c r="AE3" s="12">
        <v>9137.0235074800275</v>
      </c>
      <c r="AF3" s="12">
        <v>9048.5517138087871</v>
      </c>
      <c r="AG3" s="12">
        <v>8335.0260639152038</v>
      </c>
      <c r="AH3" s="12">
        <v>8487.7564247440278</v>
      </c>
      <c r="AI3" s="12">
        <v>8880.588898011014</v>
      </c>
      <c r="AJ3" s="12">
        <v>8566.402836151974</v>
      </c>
    </row>
    <row r="4" spans="1:37" x14ac:dyDescent="0.2">
      <c r="A4" s="10" t="s">
        <v>4</v>
      </c>
      <c r="B4" s="11"/>
      <c r="C4" s="12">
        <v>693.4212</v>
      </c>
      <c r="D4" s="12">
        <v>736.41258727499996</v>
      </c>
      <c r="E4" s="12">
        <v>815.31309999999985</v>
      </c>
      <c r="F4" s="12">
        <v>787.91610000000003</v>
      </c>
      <c r="G4" s="12">
        <v>1044.3776</v>
      </c>
      <c r="H4" s="12">
        <v>1012.7745999999999</v>
      </c>
      <c r="I4" s="12">
        <v>869.00389999999993</v>
      </c>
      <c r="J4" s="12">
        <v>1366.8931</v>
      </c>
      <c r="K4" s="12">
        <v>1343.0217</v>
      </c>
      <c r="L4" s="12">
        <v>1168.6814999999999</v>
      </c>
      <c r="M4" s="12">
        <v>1387.6571999999999</v>
      </c>
      <c r="N4" s="12">
        <v>1445.4348999999997</v>
      </c>
      <c r="O4" s="12">
        <v>1580.9750000000001</v>
      </c>
      <c r="P4" s="12">
        <v>1637.686387275</v>
      </c>
      <c r="Q4" s="12">
        <v>1255.6061999999999</v>
      </c>
      <c r="R4" s="12">
        <v>1534.2916458870018</v>
      </c>
      <c r="S4" s="12">
        <v>1325.2822800061365</v>
      </c>
      <c r="T4" s="12">
        <v>1233.3742166850134</v>
      </c>
      <c r="U4" s="12">
        <v>1215.9438960523266</v>
      </c>
      <c r="V4" s="12">
        <v>959.23454752670102</v>
      </c>
      <c r="W4" s="12">
        <v>1244.8337185001219</v>
      </c>
      <c r="X4" s="12">
        <v>1644.7542594927024</v>
      </c>
      <c r="Y4" s="12">
        <v>1790.4711622101411</v>
      </c>
      <c r="Z4" s="12">
        <v>1398.3760537480889</v>
      </c>
      <c r="AA4" s="12">
        <v>1416.11144003408</v>
      </c>
      <c r="AB4" s="12">
        <v>1777.4218968054063</v>
      </c>
      <c r="AC4" s="12">
        <v>1642.6969850477321</v>
      </c>
      <c r="AD4" s="12">
        <v>2188.1573071803159</v>
      </c>
      <c r="AE4" s="12">
        <v>1717.0624747879344</v>
      </c>
      <c r="AF4" s="12">
        <v>1567.5630290434847</v>
      </c>
      <c r="AG4" s="12">
        <v>1746.2391008491654</v>
      </c>
      <c r="AH4" s="12">
        <v>1710.8016303827144</v>
      </c>
      <c r="AI4" s="12">
        <v>1569.2959250326912</v>
      </c>
      <c r="AJ4" s="12">
        <v>1362.7906540431068</v>
      </c>
    </row>
    <row r="5" spans="1:37" x14ac:dyDescent="0.2">
      <c r="A5" s="10" t="s">
        <v>5</v>
      </c>
      <c r="B5" s="11"/>
      <c r="C5" s="12">
        <v>18.1737</v>
      </c>
      <c r="D5" s="12">
        <v>34.080600000000004</v>
      </c>
      <c r="E5" s="12">
        <v>16.9908</v>
      </c>
      <c r="F5" s="12">
        <v>54.867600000000003</v>
      </c>
      <c r="G5" s="12">
        <v>39.351600000000005</v>
      </c>
      <c r="H5" s="12">
        <v>118.5498</v>
      </c>
      <c r="I5" s="12">
        <v>160.5642</v>
      </c>
      <c r="J5" s="12">
        <v>153.7689</v>
      </c>
      <c r="K5" s="12">
        <v>160.96019999999999</v>
      </c>
      <c r="L5" s="12">
        <v>175.4418</v>
      </c>
      <c r="M5" s="12">
        <v>154.3629</v>
      </c>
      <c r="N5" s="12">
        <v>164.75640000000001</v>
      </c>
      <c r="O5" s="12">
        <v>146.37959999999998</v>
      </c>
      <c r="P5" s="12">
        <v>173.71440000000001</v>
      </c>
      <c r="Q5" s="12">
        <v>152.7345</v>
      </c>
      <c r="R5" s="12">
        <v>106.73607942247085</v>
      </c>
      <c r="S5" s="12">
        <v>129.9608859115383</v>
      </c>
      <c r="T5" s="12">
        <v>113.87989310690173</v>
      </c>
      <c r="U5" s="12">
        <v>70.314919719976189</v>
      </c>
      <c r="V5" s="12">
        <v>97.750870181311129</v>
      </c>
      <c r="W5" s="12">
        <v>138.77589654569482</v>
      </c>
      <c r="X5" s="12">
        <v>107.99298356008917</v>
      </c>
      <c r="Y5" s="12">
        <v>128.53879204910621</v>
      </c>
      <c r="Z5" s="12">
        <v>143.57555890762904</v>
      </c>
      <c r="AA5" s="12">
        <v>135.49741432136173</v>
      </c>
      <c r="AB5" s="12">
        <v>159.60393936750791</v>
      </c>
      <c r="AC5" s="12">
        <v>159.70354876356026</v>
      </c>
      <c r="AD5" s="12">
        <v>155.81372293361508</v>
      </c>
      <c r="AE5" s="12">
        <v>172.71258946798309</v>
      </c>
      <c r="AF5" s="12">
        <v>142.2025213725301</v>
      </c>
      <c r="AG5" s="12">
        <v>154.96697482028239</v>
      </c>
      <c r="AH5" s="12">
        <v>173.23959814178761</v>
      </c>
      <c r="AI5" s="12">
        <v>131.30553191273023</v>
      </c>
      <c r="AJ5" s="12">
        <v>133.42586222688081</v>
      </c>
    </row>
    <row r="6" spans="1:37" ht="13.5" thickBot="1" x14ac:dyDescent="0.25">
      <c r="A6" s="13" t="s">
        <v>6</v>
      </c>
      <c r="B6" s="14"/>
      <c r="C6" s="15">
        <v>-466.97442725000008</v>
      </c>
      <c r="D6" s="15">
        <v>4.2312999999999859</v>
      </c>
      <c r="E6" s="15">
        <v>271.18619999999999</v>
      </c>
      <c r="F6" s="15">
        <v>-58.319400000000002</v>
      </c>
      <c r="G6" s="15">
        <v>101.35720000000001</v>
      </c>
      <c r="H6" s="15">
        <v>-13.768399999999996</v>
      </c>
      <c r="I6" s="15">
        <v>-76.098299999999995</v>
      </c>
      <c r="J6" s="15">
        <v>-110.23689999999999</v>
      </c>
      <c r="K6" s="15">
        <v>-117.82221824999999</v>
      </c>
      <c r="L6" s="15">
        <v>-90.669821849999991</v>
      </c>
      <c r="M6" s="15">
        <v>92.062849099999951</v>
      </c>
      <c r="N6" s="15">
        <v>-154.20259999999999</v>
      </c>
      <c r="O6" s="15">
        <v>-126.81139999999998</v>
      </c>
      <c r="P6" s="15">
        <v>-43.19107635000001</v>
      </c>
      <c r="Q6" s="15">
        <v>141.26738762805005</v>
      </c>
      <c r="R6" s="15">
        <v>16.521315659795011</v>
      </c>
      <c r="S6" s="15">
        <v>-27.454075458788981</v>
      </c>
      <c r="T6" s="15">
        <v>172.12005688742326</v>
      </c>
      <c r="U6" s="15">
        <v>38.602646172035556</v>
      </c>
      <c r="V6" s="15">
        <v>138.53934129698411</v>
      </c>
      <c r="W6" s="15">
        <v>49.158992776945226</v>
      </c>
      <c r="X6" s="15">
        <v>-14.920403794320585</v>
      </c>
      <c r="Y6" s="15">
        <v>155.29663488893573</v>
      </c>
      <c r="Z6" s="15">
        <v>-96.806420913502421</v>
      </c>
      <c r="AA6" s="15">
        <v>81.108972612492181</v>
      </c>
      <c r="AB6" s="15">
        <v>-311.06308366264363</v>
      </c>
      <c r="AC6" s="15">
        <v>5.4759230660120295</v>
      </c>
      <c r="AD6" s="15">
        <v>126.37815965446347</v>
      </c>
      <c r="AE6" s="15">
        <v>137.25717980152902</v>
      </c>
      <c r="AF6" s="15">
        <v>78.387630648727523</v>
      </c>
      <c r="AG6" s="15">
        <v>-203.82602314934584</v>
      </c>
      <c r="AH6" s="15">
        <v>112.27075689688141</v>
      </c>
      <c r="AI6" s="15">
        <v>-42.073108129592917</v>
      </c>
      <c r="AJ6" s="15">
        <v>36.074884319721242</v>
      </c>
    </row>
    <row r="7" spans="1:37" s="20" customFormat="1" x14ac:dyDescent="0.2">
      <c r="A7" s="16" t="s">
        <v>7</v>
      </c>
      <c r="B7" s="17"/>
      <c r="C7" s="18">
        <v>4624.6642038499986</v>
      </c>
      <c r="D7" s="18">
        <v>4928.9293839249995</v>
      </c>
      <c r="E7" s="18">
        <v>5105.5879038500007</v>
      </c>
      <c r="F7" s="18">
        <v>5115.426818375</v>
      </c>
      <c r="G7" s="18">
        <v>5683.1262966500008</v>
      </c>
      <c r="H7" s="18">
        <v>5651.6491930500015</v>
      </c>
      <c r="I7" s="18">
        <v>5969.7649293000013</v>
      </c>
      <c r="J7" s="18">
        <v>6597.4104804499984</v>
      </c>
      <c r="K7" s="18">
        <v>7284.5043731250016</v>
      </c>
      <c r="L7" s="18">
        <v>8220.5704349499993</v>
      </c>
      <c r="M7" s="18">
        <v>8167.8127224749996</v>
      </c>
      <c r="N7" s="18">
        <v>8608.2740754250008</v>
      </c>
      <c r="O7" s="18">
        <v>8638.3755880249992</v>
      </c>
      <c r="P7" s="18">
        <v>8323.4464698999982</v>
      </c>
      <c r="Q7" s="18">
        <v>8934.4679537841075</v>
      </c>
      <c r="R7" s="18">
        <v>9595.4208378341773</v>
      </c>
      <c r="S7" s="18">
        <v>9309.140359760313</v>
      </c>
      <c r="T7" s="18">
        <v>9084.8873177235491</v>
      </c>
      <c r="U7" s="18">
        <v>9205.1102018184592</v>
      </c>
      <c r="V7" s="18">
        <v>8002.0425108225973</v>
      </c>
      <c r="W7" s="18">
        <v>7622.2338047830808</v>
      </c>
      <c r="X7" s="18">
        <v>7081.8927267442268</v>
      </c>
      <c r="Y7" s="18">
        <v>6502.2042209880619</v>
      </c>
      <c r="Z7" s="18">
        <v>6567.6200582071924</v>
      </c>
      <c r="AA7" s="18">
        <v>6439.5578727193133</v>
      </c>
      <c r="AB7" s="18">
        <v>6860.6959941894638</v>
      </c>
      <c r="AC7" s="18">
        <v>7210.4889986661392</v>
      </c>
      <c r="AD7" s="18">
        <v>7100.6550028605507</v>
      </c>
      <c r="AE7" s="18">
        <v>7384.5056230256387</v>
      </c>
      <c r="AF7" s="18">
        <v>7417.1737940414996</v>
      </c>
      <c r="AG7" s="18">
        <v>6229.9939650964106</v>
      </c>
      <c r="AH7" s="18">
        <v>6715.9859531164075</v>
      </c>
      <c r="AI7" s="18">
        <v>7137.9143329359995</v>
      </c>
      <c r="AJ7" s="18">
        <v>7106.2612042017081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4438.649767474999</v>
      </c>
      <c r="D8" s="23">
        <f t="shared" si="0"/>
        <v>4738.9346711999997</v>
      </c>
      <c r="E8" s="23">
        <f t="shared" si="0"/>
        <v>4925.1741038500004</v>
      </c>
      <c r="F8" s="23">
        <f t="shared" si="0"/>
        <v>4969.5570183749996</v>
      </c>
      <c r="G8" s="23">
        <f t="shared" si="0"/>
        <v>5534.4456966500011</v>
      </c>
      <c r="H8" s="23">
        <f t="shared" si="0"/>
        <v>5551.121993050001</v>
      </c>
      <c r="I8" s="23">
        <f t="shared" si="0"/>
        <v>5810.6729293000017</v>
      </c>
      <c r="J8" s="23">
        <f t="shared" si="0"/>
        <v>6377.4650804499988</v>
      </c>
      <c r="K8" s="23">
        <f t="shared" si="0"/>
        <v>7119.1719731250014</v>
      </c>
      <c r="L8" s="23">
        <f t="shared" si="0"/>
        <v>8029.1264349499988</v>
      </c>
      <c r="M8" s="23">
        <f t="shared" si="0"/>
        <v>7885.0067224750001</v>
      </c>
      <c r="N8" s="23">
        <f t="shared" si="0"/>
        <v>8506.3220754250015</v>
      </c>
      <c r="O8" s="23">
        <f t="shared" si="0"/>
        <v>8411.9077880249988</v>
      </c>
      <c r="P8" s="23">
        <f t="shared" si="0"/>
        <v>8106.9694698999983</v>
      </c>
      <c r="Q8" s="23">
        <f t="shared" si="0"/>
        <v>8696.0935537841069</v>
      </c>
      <c r="R8" s="23">
        <f t="shared" si="0"/>
        <v>9134.3980378341766</v>
      </c>
      <c r="S8" s="23">
        <f t="shared" si="0"/>
        <v>8961.4887597603138</v>
      </c>
      <c r="T8" s="23">
        <f t="shared" si="0"/>
        <v>8977.0259177235494</v>
      </c>
      <c r="U8" s="23">
        <f t="shared" si="0"/>
        <v>8925.6698018184597</v>
      </c>
      <c r="V8" s="23">
        <f t="shared" si="0"/>
        <v>7739.219290822597</v>
      </c>
      <c r="W8" s="23">
        <f t="shared" si="0"/>
        <v>7294.3480641830811</v>
      </c>
      <c r="X8" s="23">
        <f t="shared" si="0"/>
        <v>6785.8090139442265</v>
      </c>
      <c r="Y8" s="23">
        <f t="shared" si="0"/>
        <v>6233.2802324399736</v>
      </c>
      <c r="Z8" s="23">
        <f t="shared" si="0"/>
        <v>6279.932691116026</v>
      </c>
      <c r="AA8" s="23">
        <f t="shared" si="0"/>
        <v>6238.7493755611758</v>
      </c>
      <c r="AB8" s="23">
        <f t="shared" si="0"/>
        <v>6653.2001066788189</v>
      </c>
      <c r="AC8" s="23">
        <f t="shared" si="0"/>
        <v>6946.1954754566541</v>
      </c>
      <c r="AD8" s="23">
        <f t="shared" si="0"/>
        <v>6860.5158081472409</v>
      </c>
      <c r="AE8" s="23">
        <f t="shared" si="0"/>
        <v>7152.9223383485532</v>
      </c>
      <c r="AF8" s="23">
        <f t="shared" si="0"/>
        <v>7178.243430282947</v>
      </c>
      <c r="AG8" s="23">
        <f t="shared" ref="AG8:AH8" si="1">AG7-AG27</f>
        <v>5999.0122719286783</v>
      </c>
      <c r="AH8" s="23">
        <f t="shared" si="1"/>
        <v>6338.3074659282893</v>
      </c>
      <c r="AI8" s="23">
        <f t="shared" ref="AI8:AJ8" si="2">AI7-AI27</f>
        <v>6909.9106795238422</v>
      </c>
      <c r="AJ8" s="23">
        <f t="shared" si="2"/>
        <v>6884.9455165968675</v>
      </c>
      <c r="AK8"/>
    </row>
    <row r="9" spans="1:37" s="20" customFormat="1" x14ac:dyDescent="0.2">
      <c r="A9" s="16" t="s">
        <v>9</v>
      </c>
      <c r="B9" s="17"/>
      <c r="C9" s="18">
        <v>2205.4301</v>
      </c>
      <c r="D9" s="18">
        <v>2407.5459000000001</v>
      </c>
      <c r="E9" s="18">
        <v>2602.6084999999998</v>
      </c>
      <c r="F9" s="18">
        <v>2509.2883999999999</v>
      </c>
      <c r="G9" s="18">
        <v>3023.2281200000002</v>
      </c>
      <c r="H9" s="18">
        <v>2933.2703999999999</v>
      </c>
      <c r="I9" s="18">
        <v>2828.4515800000004</v>
      </c>
      <c r="J9" s="18">
        <v>3807.7928399999996</v>
      </c>
      <c r="K9" s="18">
        <v>4222.6848399999999</v>
      </c>
      <c r="L9" s="18">
        <v>4282.2597999999998</v>
      </c>
      <c r="M9" s="18">
        <v>4410.8291799999997</v>
      </c>
      <c r="N9" s="18">
        <v>4689.5817800000004</v>
      </c>
      <c r="O9" s="18">
        <v>4170.0496800000001</v>
      </c>
      <c r="P9" s="18">
        <v>3894.72874</v>
      </c>
      <c r="Q9" s="18">
        <v>3777.9870599999995</v>
      </c>
      <c r="R9" s="18">
        <v>4182.6682545818221</v>
      </c>
      <c r="S9" s="18">
        <v>3898.8566217221228</v>
      </c>
      <c r="T9" s="18">
        <v>3863.856452486365</v>
      </c>
      <c r="U9" s="18">
        <v>3715.1764476403332</v>
      </c>
      <c r="V9" s="18">
        <v>3099.6007392562406</v>
      </c>
      <c r="W9" s="18">
        <v>3108.1444351155915</v>
      </c>
      <c r="X9" s="18">
        <v>3086.389994986007</v>
      </c>
      <c r="Y9" s="18">
        <v>3198.5465797486618</v>
      </c>
      <c r="Z9" s="18">
        <v>2958.3702206998646</v>
      </c>
      <c r="AA9" s="18">
        <v>2886.1736680916492</v>
      </c>
      <c r="AB9" s="18">
        <v>3543.1311203239998</v>
      </c>
      <c r="AC9" s="18">
        <v>3374.5881179079074</v>
      </c>
      <c r="AD9" s="18">
        <v>3295.4251953742637</v>
      </c>
      <c r="AE9" s="18">
        <v>3173.2315718810664</v>
      </c>
      <c r="AF9" s="18">
        <v>2921.2277742173387</v>
      </c>
      <c r="AG9" s="18">
        <v>3066.0472530648499</v>
      </c>
      <c r="AH9" s="18">
        <v>3488.7167962473832</v>
      </c>
      <c r="AI9" s="18">
        <v>3360.5496010946204</v>
      </c>
      <c r="AJ9" s="18">
        <v>2953.4364036979141</v>
      </c>
      <c r="AK9"/>
    </row>
    <row r="10" spans="1:37" x14ac:dyDescent="0.2">
      <c r="A10" s="24" t="s">
        <v>10</v>
      </c>
      <c r="B10" s="25"/>
      <c r="C10" s="26">
        <v>341.12189999999998</v>
      </c>
      <c r="D10" s="26">
        <v>562.67489999999998</v>
      </c>
      <c r="E10" s="26">
        <v>576.5625</v>
      </c>
      <c r="F10" s="26">
        <v>566.56500000000005</v>
      </c>
      <c r="G10" s="26">
        <v>650.92499999999995</v>
      </c>
      <c r="H10" s="26">
        <v>620.24459999999999</v>
      </c>
      <c r="I10" s="26">
        <v>624.87210000000005</v>
      </c>
      <c r="J10" s="26">
        <v>811.11719999999991</v>
      </c>
      <c r="K10" s="26">
        <v>1105.7508</v>
      </c>
      <c r="L10" s="26">
        <v>1388.9615999999999</v>
      </c>
      <c r="M10" s="26">
        <v>1026.6668999999999</v>
      </c>
      <c r="N10" s="26">
        <v>1220.5436999999999</v>
      </c>
      <c r="O10" s="26">
        <v>889.92299999999989</v>
      </c>
      <c r="P10" s="26">
        <v>599.07530000000008</v>
      </c>
      <c r="Q10" s="26">
        <v>760.65249999999992</v>
      </c>
      <c r="R10" s="26">
        <v>785.3774399205189</v>
      </c>
      <c r="S10" s="26">
        <v>679.28050764097907</v>
      </c>
      <c r="T10" s="26">
        <v>390.014465132287</v>
      </c>
      <c r="U10" s="26">
        <v>349.78897447109125</v>
      </c>
      <c r="V10" s="26">
        <v>208.70446212453695</v>
      </c>
      <c r="W10" s="26">
        <v>129.71744610539986</v>
      </c>
      <c r="X10" s="26">
        <v>48.264113238898204</v>
      </c>
      <c r="Y10" s="26">
        <v>46.652585064854193</v>
      </c>
      <c r="Z10" s="26">
        <v>37.784884047061652</v>
      </c>
      <c r="AA10" s="26">
        <v>54.929100113489412</v>
      </c>
      <c r="AB10" s="26">
        <v>77.048259646526049</v>
      </c>
      <c r="AC10" s="26">
        <v>63.186169358934102</v>
      </c>
      <c r="AD10" s="26">
        <v>32.961948620529242</v>
      </c>
      <c r="AE10" s="26">
        <v>34.094789404474525</v>
      </c>
      <c r="AF10" s="26">
        <v>77.823018289431431</v>
      </c>
      <c r="AG10" s="26">
        <v>106.72161508868454</v>
      </c>
      <c r="AH10" s="26">
        <v>359.45345830467767</v>
      </c>
      <c r="AI10" s="26">
        <v>254.86823999468135</v>
      </c>
      <c r="AJ10" s="26">
        <v>55.48152548148628</v>
      </c>
    </row>
    <row r="11" spans="1:37" x14ac:dyDescent="0.2">
      <c r="A11" s="10" t="s">
        <v>11</v>
      </c>
      <c r="B11" s="11"/>
      <c r="C11" s="12">
        <v>1.4327999999999999</v>
      </c>
      <c r="D11" s="12">
        <v>1.5521999999999998</v>
      </c>
      <c r="E11" s="12">
        <v>3.3431999999999999</v>
      </c>
      <c r="F11" s="12">
        <v>3.5819999999999999</v>
      </c>
      <c r="G11" s="12">
        <v>3.7969199999999996</v>
      </c>
      <c r="H11" s="12">
        <v>4.8953999999999995</v>
      </c>
      <c r="I11" s="12">
        <v>3.8446799999999999</v>
      </c>
      <c r="J11" s="12">
        <v>9.62364</v>
      </c>
      <c r="K11" s="12">
        <v>9.3848399999999987</v>
      </c>
      <c r="L11" s="12">
        <v>11.7012</v>
      </c>
      <c r="M11" s="12">
        <v>11.844479999999999</v>
      </c>
      <c r="N11" s="12">
        <v>11.844479999999999</v>
      </c>
      <c r="O11" s="12">
        <v>8.0236799999999988</v>
      </c>
      <c r="P11" s="12">
        <v>7.9520399999999993</v>
      </c>
      <c r="Q11" s="12">
        <v>8.1669599999999996</v>
      </c>
      <c r="R11" s="12">
        <v>8.1824146613038078</v>
      </c>
      <c r="S11" s="12">
        <v>7.2079140811438069</v>
      </c>
      <c r="T11" s="12">
        <v>8.2505873540782062</v>
      </c>
      <c r="U11" s="12">
        <v>5.5952731692422688</v>
      </c>
      <c r="V11" s="12">
        <v>5.7600771317038078</v>
      </c>
      <c r="W11" s="12">
        <v>7.7739890101919995</v>
      </c>
      <c r="X11" s="12">
        <v>6.5034817471090278</v>
      </c>
      <c r="Y11" s="12">
        <v>9.2321946838076698</v>
      </c>
      <c r="Z11" s="12">
        <v>5.6665366528031988</v>
      </c>
      <c r="AA11" s="12">
        <v>5.3420679781602205</v>
      </c>
      <c r="AB11" s="12">
        <v>9.1796606774737626</v>
      </c>
      <c r="AC11" s="12">
        <v>5.2237551583739066</v>
      </c>
      <c r="AD11" s="12">
        <v>0.99058449713500785</v>
      </c>
      <c r="AE11" s="12">
        <v>0.63499472294399995</v>
      </c>
      <c r="AF11" s="12">
        <v>0.63852264334079989</v>
      </c>
      <c r="AG11" s="12">
        <v>0.43028177235839993</v>
      </c>
      <c r="AH11" s="12">
        <v>0.45660113346239994</v>
      </c>
      <c r="AI11" s="12">
        <v>0.59113145706449255</v>
      </c>
      <c r="AJ11" s="12">
        <v>0.64622783482559998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1862.8753999999999</v>
      </c>
      <c r="D14" s="29">
        <v>1843.3188</v>
      </c>
      <c r="E14" s="29">
        <v>2022.7027999999998</v>
      </c>
      <c r="F14" s="29">
        <v>1939.1414</v>
      </c>
      <c r="G14" s="29">
        <v>2368.5062000000003</v>
      </c>
      <c r="H14" s="29">
        <v>2308.1304</v>
      </c>
      <c r="I14" s="29">
        <v>2199.7348000000002</v>
      </c>
      <c r="J14" s="29">
        <v>2987.0519999999997</v>
      </c>
      <c r="K14" s="29">
        <v>3107.5491999999995</v>
      </c>
      <c r="L14" s="29">
        <v>2881.5969999999998</v>
      </c>
      <c r="M14" s="29">
        <v>3372.3177999999998</v>
      </c>
      <c r="N14" s="29">
        <v>3457.1936000000001</v>
      </c>
      <c r="O14" s="29">
        <v>3272.1030000000001</v>
      </c>
      <c r="P14" s="29">
        <v>3287.7013999999999</v>
      </c>
      <c r="Q14" s="29">
        <v>3009.1675999999998</v>
      </c>
      <c r="R14" s="29">
        <v>3389.1083999999996</v>
      </c>
      <c r="S14" s="29">
        <v>3212.3681999999999</v>
      </c>
      <c r="T14" s="29">
        <v>3465.5913999999998</v>
      </c>
      <c r="U14" s="29">
        <v>3359.7921999999999</v>
      </c>
      <c r="V14" s="29">
        <v>2885.1361999999999</v>
      </c>
      <c r="W14" s="29">
        <v>2970.6529999999998</v>
      </c>
      <c r="X14" s="29">
        <v>3031.6223999999997</v>
      </c>
      <c r="Y14" s="29">
        <v>3142.6617999999999</v>
      </c>
      <c r="Z14" s="29">
        <v>2914.9187999999999</v>
      </c>
      <c r="AA14" s="29">
        <v>2825.9024999999997</v>
      </c>
      <c r="AB14" s="29">
        <v>3456.9031999999997</v>
      </c>
      <c r="AC14" s="29">
        <v>3306.1781933905995</v>
      </c>
      <c r="AD14" s="29">
        <v>3261.4726622565995</v>
      </c>
      <c r="AE14" s="29">
        <v>3138.5017877536479</v>
      </c>
      <c r="AF14" s="29">
        <v>2842.7662332845666</v>
      </c>
      <c r="AG14" s="29">
        <v>2958.8953562038068</v>
      </c>
      <c r="AH14" s="29">
        <v>3128.8067368092429</v>
      </c>
      <c r="AI14" s="29">
        <v>3105.0902296428744</v>
      </c>
      <c r="AJ14" s="29">
        <v>2897.3086503816021</v>
      </c>
    </row>
    <row r="15" spans="1:37" s="20" customFormat="1" x14ac:dyDescent="0.2">
      <c r="A15" s="30" t="s">
        <v>15</v>
      </c>
      <c r="B15" s="31"/>
      <c r="C15" s="19">
        <v>1771.0197000000001</v>
      </c>
      <c r="D15" s="19">
        <v>1841.9878000000001</v>
      </c>
      <c r="E15" s="19">
        <v>2025.6892999999998</v>
      </c>
      <c r="F15" s="19">
        <v>1938.6503000000002</v>
      </c>
      <c r="G15" s="19">
        <v>2324.6709000000001</v>
      </c>
      <c r="H15" s="19">
        <v>2301.4638</v>
      </c>
      <c r="I15" s="19">
        <v>2209.9420999999998</v>
      </c>
      <c r="J15" s="19">
        <v>2966.7368999999999</v>
      </c>
      <c r="K15" s="19">
        <v>3216.2448999999997</v>
      </c>
      <c r="L15" s="19">
        <v>2907.9226999999996</v>
      </c>
      <c r="M15" s="19">
        <v>3375.1107999999999</v>
      </c>
      <c r="N15" s="19">
        <v>3463.1840000000002</v>
      </c>
      <c r="O15" s="19">
        <v>3251.6230999999998</v>
      </c>
      <c r="P15" s="19">
        <v>3228.6392999999998</v>
      </c>
      <c r="Q15" s="19">
        <v>2982.2191999999995</v>
      </c>
      <c r="R15" s="19">
        <v>3329.6777831008499</v>
      </c>
      <c r="S15" s="19">
        <v>3328.8594054507753</v>
      </c>
      <c r="T15" s="19">
        <v>3364.1355153224026</v>
      </c>
      <c r="U15" s="19">
        <v>3406.1567477404378</v>
      </c>
      <c r="V15" s="19">
        <v>2862.5218752440605</v>
      </c>
      <c r="W15" s="19">
        <v>3023.031195785356</v>
      </c>
      <c r="X15" s="19">
        <v>3004.8028704298745</v>
      </c>
      <c r="Y15" s="19">
        <v>3100.4499153283145</v>
      </c>
      <c r="Z15" s="19">
        <v>2940.4566443049412</v>
      </c>
      <c r="AA15" s="19">
        <v>2871.4458206664322</v>
      </c>
      <c r="AB15" s="19">
        <v>3481.1652697032605</v>
      </c>
      <c r="AC15" s="19">
        <v>3318.5399264422967</v>
      </c>
      <c r="AD15" s="19">
        <v>3281.3953829318448</v>
      </c>
      <c r="AE15" s="19">
        <v>3166.7858692089685</v>
      </c>
      <c r="AF15" s="19">
        <v>2857.1589555141918</v>
      </c>
      <c r="AG15" s="19">
        <v>2992.6449595101435</v>
      </c>
      <c r="AH15" s="19">
        <v>3183.709026417519</v>
      </c>
      <c r="AI15" s="19">
        <v>3153.1811046907687</v>
      </c>
      <c r="AJ15" s="19">
        <v>2980.4432790539668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1771.0197000000001</v>
      </c>
      <c r="D20" s="29">
        <v>1841.9878000000001</v>
      </c>
      <c r="E20" s="29">
        <v>2025.6892999999998</v>
      </c>
      <c r="F20" s="29">
        <v>1938.6503000000002</v>
      </c>
      <c r="G20" s="29">
        <v>2324.6709000000001</v>
      </c>
      <c r="H20" s="29">
        <v>2301.4638</v>
      </c>
      <c r="I20" s="29">
        <v>2209.9420999999998</v>
      </c>
      <c r="J20" s="29">
        <v>2966.7368999999999</v>
      </c>
      <c r="K20" s="29">
        <v>3216.2448999999997</v>
      </c>
      <c r="L20" s="29">
        <v>2907.9226999999996</v>
      </c>
      <c r="M20" s="29">
        <v>3375.1107999999999</v>
      </c>
      <c r="N20" s="29">
        <v>3463.1840000000002</v>
      </c>
      <c r="O20" s="29">
        <v>3251.6230999999998</v>
      </c>
      <c r="P20" s="29">
        <v>3228.6392999999998</v>
      </c>
      <c r="Q20" s="29">
        <v>2982.2191999999995</v>
      </c>
      <c r="R20" s="29">
        <v>3329.6777831008499</v>
      </c>
      <c r="S20" s="29">
        <v>3328.8594054507753</v>
      </c>
      <c r="T20" s="29">
        <v>3364.1355153224026</v>
      </c>
      <c r="U20" s="29">
        <v>3406.1567477404378</v>
      </c>
      <c r="V20" s="29">
        <v>2862.5218752440605</v>
      </c>
      <c r="W20" s="29">
        <v>3023.031195785356</v>
      </c>
      <c r="X20" s="29">
        <v>3004.8028704298745</v>
      </c>
      <c r="Y20" s="29">
        <v>3100.4499153283145</v>
      </c>
      <c r="Z20" s="29">
        <v>2940.4566443049412</v>
      </c>
      <c r="AA20" s="29">
        <v>2871.4458206664322</v>
      </c>
      <c r="AB20" s="29">
        <v>3481.1652697032605</v>
      </c>
      <c r="AC20" s="29">
        <v>3318.5399264422967</v>
      </c>
      <c r="AD20" s="29">
        <v>3281.3953829318448</v>
      </c>
      <c r="AE20" s="29">
        <v>3166.7858692089685</v>
      </c>
      <c r="AF20" s="29">
        <v>2857.1589555141918</v>
      </c>
      <c r="AG20" s="29">
        <v>2992.6449595101435</v>
      </c>
      <c r="AH20" s="29">
        <v>3183.709026417519</v>
      </c>
      <c r="AI20" s="29">
        <v>3153.1811046907687</v>
      </c>
      <c r="AJ20" s="29">
        <v>2980.4432790539668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13.328739975000007</v>
      </c>
      <c r="J21" s="34">
        <v>6.7090654250000092</v>
      </c>
      <c r="K21" s="34">
        <v>6.9902781500000088</v>
      </c>
      <c r="L21" s="34">
        <v>1.463403600000003</v>
      </c>
      <c r="M21" s="34">
        <v>-16.010045499999993</v>
      </c>
      <c r="N21" s="34">
        <v>-22.008356424999974</v>
      </c>
      <c r="O21" s="34">
        <v>-11.806209124999969</v>
      </c>
      <c r="P21" s="34">
        <v>-14.368370949999974</v>
      </c>
      <c r="Q21" s="34">
        <v>-15.285209124999989</v>
      </c>
      <c r="R21" s="34">
        <v>-15.667446201679111</v>
      </c>
      <c r="S21" s="34">
        <v>-22.950112703717593</v>
      </c>
      <c r="T21" s="34">
        <v>-5.9382962618234263</v>
      </c>
      <c r="U21" s="34">
        <v>-11.581507510835745</v>
      </c>
      <c r="V21" s="34">
        <v>-21.155370059841182</v>
      </c>
      <c r="W21" s="34">
        <v>-17.108477046248396</v>
      </c>
      <c r="X21" s="34">
        <v>-18.711746444769258</v>
      </c>
      <c r="Y21" s="34">
        <v>-18.19450505671319</v>
      </c>
      <c r="Z21" s="34">
        <v>-25.844452321811737</v>
      </c>
      <c r="AA21" s="34">
        <v>-19.278191923933964</v>
      </c>
      <c r="AB21" s="34">
        <v>-17.772607549625889</v>
      </c>
      <c r="AC21" s="34">
        <v>-14.957733707603385</v>
      </c>
      <c r="AD21" s="34">
        <v>-16.432011445378823</v>
      </c>
      <c r="AE21" s="34">
        <v>-24.677115455722429</v>
      </c>
      <c r="AF21" s="34">
        <v>-50.752198076975397</v>
      </c>
      <c r="AG21" s="34">
        <v>-47.602025466114569</v>
      </c>
      <c r="AH21" s="34">
        <v>-43.282219881106528</v>
      </c>
      <c r="AI21" s="34">
        <v>-49.063887953372209</v>
      </c>
      <c r="AJ21" s="34">
        <v>-65.657499822889548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13.328739975000007</v>
      </c>
      <c r="J24" s="15">
        <v>6.7090654250000092</v>
      </c>
      <c r="K24" s="15">
        <v>6.9902781500000088</v>
      </c>
      <c r="L24" s="15">
        <v>1.463403600000003</v>
      </c>
      <c r="M24" s="15">
        <v>-16.010045499999993</v>
      </c>
      <c r="N24" s="15">
        <v>-22.008356424999974</v>
      </c>
      <c r="O24" s="15">
        <v>-11.806209124999969</v>
      </c>
      <c r="P24" s="15">
        <v>-14.368370949999974</v>
      </c>
      <c r="Q24" s="15">
        <v>-15.285209124999989</v>
      </c>
      <c r="R24" s="15">
        <v>-15.667446201679111</v>
      </c>
      <c r="S24" s="15">
        <v>-22.950112703717593</v>
      </c>
      <c r="T24" s="15">
        <v>-5.9382962618234263</v>
      </c>
      <c r="U24" s="15">
        <v>-11.581507510835745</v>
      </c>
      <c r="V24" s="15">
        <v>-21.155370059841182</v>
      </c>
      <c r="W24" s="15">
        <v>-17.108477046248396</v>
      </c>
      <c r="X24" s="15">
        <v>-18.711746444769258</v>
      </c>
      <c r="Y24" s="15">
        <v>-18.19450505671319</v>
      </c>
      <c r="Z24" s="15">
        <v>-25.844452321811737</v>
      </c>
      <c r="AA24" s="15">
        <v>-19.278191923933964</v>
      </c>
      <c r="AB24" s="15">
        <v>-17.772607549625889</v>
      </c>
      <c r="AC24" s="15">
        <v>-14.957733707603385</v>
      </c>
      <c r="AD24" s="15">
        <v>-16.432011445378823</v>
      </c>
      <c r="AE24" s="15">
        <v>-24.677115455722429</v>
      </c>
      <c r="AF24" s="15">
        <v>-50.752198076975397</v>
      </c>
      <c r="AG24" s="15">
        <v>-47.602025466114569</v>
      </c>
      <c r="AH24" s="15">
        <v>-43.282219881106528</v>
      </c>
      <c r="AI24" s="15">
        <v>-49.063887953372209</v>
      </c>
      <c r="AJ24" s="15">
        <v>-65.657499822889548</v>
      </c>
    </row>
    <row r="25" spans="1:37" ht="13.5" thickBot="1" x14ac:dyDescent="0.25">
      <c r="A25" s="30" t="s">
        <v>23</v>
      </c>
      <c r="B25" s="31"/>
      <c r="C25" s="19">
        <v>62.813100000000006</v>
      </c>
      <c r="D25" s="19">
        <v>60.902800000000006</v>
      </c>
      <c r="E25" s="19">
        <v>63.664299999999997</v>
      </c>
      <c r="F25" s="19">
        <v>63.432600000000008</v>
      </c>
      <c r="G25" s="19">
        <v>65.378380000000007</v>
      </c>
      <c r="H25" s="19">
        <v>65.406200000000013</v>
      </c>
      <c r="I25" s="19">
        <v>65.047820000000016</v>
      </c>
      <c r="J25" s="19">
        <v>74.612860000000012</v>
      </c>
      <c r="K25" s="19">
        <v>87.233860000000021</v>
      </c>
      <c r="L25" s="19">
        <v>74.738399999999999</v>
      </c>
      <c r="M25" s="19">
        <v>92.236320000000006</v>
      </c>
      <c r="N25" s="19">
        <v>111.29152000000001</v>
      </c>
      <c r="O25" s="19">
        <v>123.56926000000001</v>
      </c>
      <c r="P25" s="19">
        <v>124.22676000000001</v>
      </c>
      <c r="Q25" s="19">
        <v>122.70174</v>
      </c>
      <c r="R25" s="19">
        <v>144.02339487956979</v>
      </c>
      <c r="S25" s="19">
        <v>137.82402400465449</v>
      </c>
      <c r="T25" s="19">
        <v>129.82467369612596</v>
      </c>
      <c r="U25" s="19">
        <v>134.87061987542384</v>
      </c>
      <c r="V25" s="19">
        <v>116.1481500754339</v>
      </c>
      <c r="W25" s="19">
        <v>92.63160982044154</v>
      </c>
      <c r="X25" s="19">
        <v>78.088483038981735</v>
      </c>
      <c r="Y25" s="19">
        <v>83.429000032843248</v>
      </c>
      <c r="Z25" s="19">
        <v>69.197554329140431</v>
      </c>
      <c r="AA25" s="19">
        <v>63.090690292582337</v>
      </c>
      <c r="AB25" s="19">
        <v>100.59253280619077</v>
      </c>
      <c r="AC25" s="19">
        <v>79.767256639506627</v>
      </c>
      <c r="AD25" s="19">
        <v>92.767068482727993</v>
      </c>
      <c r="AE25" s="19">
        <v>98.284657617035819</v>
      </c>
      <c r="AF25" s="19">
        <v>80.472443177128525</v>
      </c>
      <c r="AG25" s="19">
        <v>93.567081565085488</v>
      </c>
      <c r="AH25" s="19">
        <v>99.993768447536056</v>
      </c>
      <c r="AI25" s="19">
        <v>118.50642557499698</v>
      </c>
      <c r="AJ25" s="19">
        <v>107.78833302373528</v>
      </c>
    </row>
    <row r="26" spans="1:37" s="20" customFormat="1" ht="13.5" thickBot="1" x14ac:dyDescent="0.25">
      <c r="A26" s="36" t="s">
        <v>24</v>
      </c>
      <c r="B26" s="37"/>
      <c r="C26" s="38">
        <v>4127.4407038499985</v>
      </c>
      <c r="D26" s="38">
        <v>4302.4684839249994</v>
      </c>
      <c r="E26" s="38">
        <v>4465.00440385</v>
      </c>
      <c r="F26" s="38">
        <v>4481.3561183750007</v>
      </c>
      <c r="G26" s="38">
        <v>4919.190696650001</v>
      </c>
      <c r="H26" s="38">
        <v>4954.4363930500012</v>
      </c>
      <c r="I26" s="38">
        <v>5299.5363692750007</v>
      </c>
      <c r="J26" s="38">
        <v>5688.4507458749977</v>
      </c>
      <c r="K26" s="38">
        <v>6197.8208512750016</v>
      </c>
      <c r="L26" s="38">
        <v>6772.9583385499982</v>
      </c>
      <c r="M26" s="38">
        <v>7023.8479769750002</v>
      </c>
      <c r="N26" s="38">
        <v>7248.5764190000009</v>
      </c>
      <c r="O26" s="38">
        <v>7584.5735388999983</v>
      </c>
      <c r="P26" s="38">
        <v>7518.761898949997</v>
      </c>
      <c r="Q26" s="38">
        <v>8000.7131446591075</v>
      </c>
      <c r="R26" s="38">
        <v>8582.7395252719543</v>
      </c>
      <c r="S26" s="38">
        <v>8578.3690067805928</v>
      </c>
      <c r="T26" s="38">
        <v>8449.403410601637</v>
      </c>
      <c r="U26" s="38">
        <v>8749.6383745323037</v>
      </c>
      <c r="V26" s="38">
        <v>7627.6601266751422</v>
      </c>
      <c r="W26" s="38">
        <v>7427.3804785861557</v>
      </c>
      <c r="X26" s="38">
        <v>6903.5053727043442</v>
      </c>
      <c r="Y26" s="38">
        <v>6302.484051478159</v>
      </c>
      <c r="Z26" s="38">
        <v>6454.6644751613176</v>
      </c>
      <c r="AA26" s="38">
        <v>6342.4611430775794</v>
      </c>
      <c r="AB26" s="38">
        <v>6680.3650032129081</v>
      </c>
      <c r="AC26" s="38">
        <v>7059.7158168534179</v>
      </c>
      <c r="AD26" s="38">
        <v>6977.4261104900252</v>
      </c>
      <c r="AE26" s="38">
        <v>7255.0981472807816</v>
      </c>
      <c r="AF26" s="38">
        <v>7221.8803340842496</v>
      </c>
      <c r="AG26" s="38">
        <v>6015.4225645105043</v>
      </c>
      <c r="AH26" s="38">
        <v>6267.7021949579002</v>
      </c>
      <c r="AI26" s="38">
        <v>6762.975523003779</v>
      </c>
      <c r="AJ26" s="38">
        <v>6959.8222467111354</v>
      </c>
      <c r="AK26"/>
    </row>
    <row r="27" spans="1:37" s="20" customFormat="1" x14ac:dyDescent="0.2">
      <c r="A27" s="16" t="s">
        <v>25</v>
      </c>
      <c r="B27" s="17"/>
      <c r="C27" s="18">
        <v>186.014436375</v>
      </c>
      <c r="D27" s="18">
        <v>189.994712725</v>
      </c>
      <c r="E27" s="18">
        <v>180.41379999999998</v>
      </c>
      <c r="F27" s="18">
        <v>145.8698</v>
      </c>
      <c r="G27" s="18">
        <v>148.6806</v>
      </c>
      <c r="H27" s="18">
        <v>100.52720000000001</v>
      </c>
      <c r="I27" s="18">
        <v>159.09199999999998</v>
      </c>
      <c r="J27" s="18">
        <v>219.94539999999998</v>
      </c>
      <c r="K27" s="18">
        <v>165.33240000000001</v>
      </c>
      <c r="L27" s="18">
        <v>191.44400000000002</v>
      </c>
      <c r="M27" s="18">
        <v>282.80599999999998</v>
      </c>
      <c r="N27" s="18">
        <v>101.952</v>
      </c>
      <c r="O27" s="18">
        <v>226.46779999999998</v>
      </c>
      <c r="P27" s="18">
        <v>216.477</v>
      </c>
      <c r="Q27" s="18">
        <v>238.37440000000001</v>
      </c>
      <c r="R27" s="18">
        <v>461.02279999999996</v>
      </c>
      <c r="S27" s="18">
        <v>347.65159999999997</v>
      </c>
      <c r="T27" s="18">
        <v>107.86139999999999</v>
      </c>
      <c r="U27" s="18">
        <v>279.44040000000001</v>
      </c>
      <c r="V27" s="18">
        <v>262.82322000000005</v>
      </c>
      <c r="W27" s="18">
        <v>327.88574059999996</v>
      </c>
      <c r="X27" s="18">
        <v>296.0837128</v>
      </c>
      <c r="Y27" s="18">
        <v>268.92398854808857</v>
      </c>
      <c r="Z27" s="18">
        <v>287.68736709116655</v>
      </c>
      <c r="AA27" s="18">
        <v>200.80849715813741</v>
      </c>
      <c r="AB27" s="18">
        <v>207.49588751064488</v>
      </c>
      <c r="AC27" s="18">
        <v>264.2935232094855</v>
      </c>
      <c r="AD27" s="18">
        <v>240.13919471330937</v>
      </c>
      <c r="AE27" s="18">
        <v>231.58328467708543</v>
      </c>
      <c r="AF27" s="18">
        <v>238.9303637585522</v>
      </c>
      <c r="AG27" s="18">
        <v>230.98169316773237</v>
      </c>
      <c r="AH27" s="18">
        <v>377.67848718811854</v>
      </c>
      <c r="AI27" s="18">
        <v>228.00365341215684</v>
      </c>
      <c r="AJ27" s="18">
        <v>221.31568760484078</v>
      </c>
      <c r="AK27"/>
    </row>
    <row r="28" spans="1:37" ht="13.5" thickBot="1" x14ac:dyDescent="0.25">
      <c r="A28" s="39" t="s">
        <v>26</v>
      </c>
      <c r="B28" s="40"/>
      <c r="C28" s="41">
        <v>186.014436375</v>
      </c>
      <c r="D28" s="41">
        <v>189.994712725</v>
      </c>
      <c r="E28" s="41">
        <v>180.41379999999998</v>
      </c>
      <c r="F28" s="41">
        <v>145.8698</v>
      </c>
      <c r="G28" s="41">
        <v>148.6806</v>
      </c>
      <c r="H28" s="41">
        <v>100.52720000000001</v>
      </c>
      <c r="I28" s="41">
        <v>159.09199999999998</v>
      </c>
      <c r="J28" s="41">
        <v>219.94539999999998</v>
      </c>
      <c r="K28" s="41">
        <v>165.33240000000001</v>
      </c>
      <c r="L28" s="41">
        <v>191.44400000000002</v>
      </c>
      <c r="M28" s="41">
        <v>282.80599999999998</v>
      </c>
      <c r="N28" s="41">
        <v>101.952</v>
      </c>
      <c r="O28" s="41">
        <v>226.46779999999998</v>
      </c>
      <c r="P28" s="41">
        <v>216.477</v>
      </c>
      <c r="Q28" s="41">
        <v>238.37440000000001</v>
      </c>
      <c r="R28" s="41">
        <v>461.02279999999996</v>
      </c>
      <c r="S28" s="41">
        <v>347.65159999999997</v>
      </c>
      <c r="T28" s="41">
        <v>107.86139999999999</v>
      </c>
      <c r="U28" s="41">
        <v>279.44040000000001</v>
      </c>
      <c r="V28" s="41">
        <v>262.82322000000005</v>
      </c>
      <c r="W28" s="41">
        <v>327.88574059999996</v>
      </c>
      <c r="X28" s="41">
        <v>296.0837128</v>
      </c>
      <c r="Y28" s="41">
        <v>268.92398854808857</v>
      </c>
      <c r="Z28" s="41">
        <v>287.68736709116655</v>
      </c>
      <c r="AA28" s="41">
        <v>200.80849715813741</v>
      </c>
      <c r="AB28" s="41">
        <v>207.49588751064488</v>
      </c>
      <c r="AC28" s="41">
        <v>264.2935232094855</v>
      </c>
      <c r="AD28" s="41">
        <v>240.13919471330937</v>
      </c>
      <c r="AE28" s="41">
        <v>231.58328467708543</v>
      </c>
      <c r="AF28" s="41">
        <v>238.9303637585522</v>
      </c>
      <c r="AG28" s="41">
        <v>230.98169316773237</v>
      </c>
      <c r="AH28" s="41">
        <v>377.67848718811854</v>
      </c>
      <c r="AI28" s="41">
        <v>228.00365341215684</v>
      </c>
      <c r="AJ28" s="41">
        <v>221.31568760484078</v>
      </c>
    </row>
    <row r="29" spans="1:37" s="20" customFormat="1" ht="13.5" thickBot="1" x14ac:dyDescent="0.25">
      <c r="A29" s="16" t="s">
        <v>27</v>
      </c>
      <c r="B29" s="17"/>
      <c r="C29" s="18">
        <v>3951.7526676195603</v>
      </c>
      <c r="D29" s="18">
        <v>4054.1348398749496</v>
      </c>
      <c r="E29" s="18">
        <v>4185.0993467773778</v>
      </c>
      <c r="F29" s="18">
        <v>4332.3939931531868</v>
      </c>
      <c r="G29" s="18">
        <v>4765.8955979935636</v>
      </c>
      <c r="H29" s="18">
        <v>4883.5898371772746</v>
      </c>
      <c r="I29" s="18">
        <v>5015.2509923094585</v>
      </c>
      <c r="J29" s="18">
        <v>5399.7703606756513</v>
      </c>
      <c r="K29" s="18">
        <v>5882.731664618088</v>
      </c>
      <c r="L29" s="18">
        <v>6519.6299975685415</v>
      </c>
      <c r="M29" s="18">
        <v>7047.0812012360402</v>
      </c>
      <c r="N29" s="18">
        <v>7401.9497103453377</v>
      </c>
      <c r="O29" s="18">
        <v>7439.5404921521804</v>
      </c>
      <c r="P29" s="18">
        <v>7530.5636188360177</v>
      </c>
      <c r="Q29" s="18">
        <v>7706.8582206928504</v>
      </c>
      <c r="R29" s="18">
        <v>8196.4488397809637</v>
      </c>
      <c r="S29" s="18">
        <v>8340.2102181863247</v>
      </c>
      <c r="T29" s="18">
        <v>8544.2313841284013</v>
      </c>
      <c r="U29" s="18">
        <v>8388.7614516803387</v>
      </c>
      <c r="V29" s="18">
        <v>7394.0121041017583</v>
      </c>
      <c r="W29" s="18">
        <v>7158.682766078231</v>
      </c>
      <c r="X29" s="18">
        <v>6547.3460865317138</v>
      </c>
      <c r="Y29" s="18">
        <v>6087.8952635948417</v>
      </c>
      <c r="Z29" s="18">
        <v>6202.4903948650972</v>
      </c>
      <c r="AA29" s="18">
        <v>6158.8564525644551</v>
      </c>
      <c r="AB29" s="18">
        <v>6482.9404454098403</v>
      </c>
      <c r="AC29" s="18">
        <v>6735.8903728050045</v>
      </c>
      <c r="AD29" s="18">
        <v>6777.72921443622</v>
      </c>
      <c r="AE29" s="18">
        <v>7044.2916862331458</v>
      </c>
      <c r="AF29" s="18">
        <v>7022.3077142984284</v>
      </c>
      <c r="AG29" s="18">
        <v>5825.4294096963558</v>
      </c>
      <c r="AH29" s="18">
        <v>5975.5133953693839</v>
      </c>
      <c r="AI29" s="18">
        <v>6622.4799081202646</v>
      </c>
      <c r="AJ29" s="18">
        <v>6731.6048315531925</v>
      </c>
      <c r="AK29"/>
    </row>
    <row r="30" spans="1:37" s="20" customFormat="1" x14ac:dyDescent="0.2">
      <c r="A30" s="42" t="s">
        <v>28</v>
      </c>
      <c r="B30" s="43"/>
      <c r="C30" s="44">
        <v>733.16197484411384</v>
      </c>
      <c r="D30" s="44">
        <v>740.14814532394053</v>
      </c>
      <c r="E30" s="44">
        <v>796.56730233565088</v>
      </c>
      <c r="F30" s="44">
        <v>800.44597702060037</v>
      </c>
      <c r="G30" s="44">
        <v>994.64808662144901</v>
      </c>
      <c r="H30" s="44">
        <v>964.98386095095793</v>
      </c>
      <c r="I30" s="44">
        <v>865.22822056777386</v>
      </c>
      <c r="J30" s="44">
        <v>981.80829638945193</v>
      </c>
      <c r="K30" s="44">
        <v>964.15656777889467</v>
      </c>
      <c r="L30" s="44">
        <v>1027.8489225806909</v>
      </c>
      <c r="M30" s="44">
        <v>1130.9569977250212</v>
      </c>
      <c r="N30" s="44">
        <v>1084.2874993204587</v>
      </c>
      <c r="O30" s="44">
        <v>1000.1192164789782</v>
      </c>
      <c r="P30" s="44">
        <v>967.87772175720738</v>
      </c>
      <c r="Q30" s="44">
        <v>957.544194165043</v>
      </c>
      <c r="R30" s="44">
        <v>977.67734111661991</v>
      </c>
      <c r="S30" s="44">
        <v>850.11246875588267</v>
      </c>
      <c r="T30" s="44">
        <v>823.95882058417465</v>
      </c>
      <c r="U30" s="44">
        <v>783.40955822747048</v>
      </c>
      <c r="V30" s="44">
        <v>554.62454663707376</v>
      </c>
      <c r="W30" s="44">
        <v>542.77192682090867</v>
      </c>
      <c r="X30" s="44">
        <v>372.35804000455943</v>
      </c>
      <c r="Y30" s="44">
        <v>343.87345613031221</v>
      </c>
      <c r="Z30" s="44">
        <v>385.46695117240745</v>
      </c>
      <c r="AA30" s="44">
        <v>361.48332014766487</v>
      </c>
      <c r="AB30" s="44">
        <v>316.72555471716601</v>
      </c>
      <c r="AC30" s="44">
        <v>316.97222356223114</v>
      </c>
      <c r="AD30" s="44">
        <v>317.02338830664155</v>
      </c>
      <c r="AE30" s="44">
        <v>335.79167546160346</v>
      </c>
      <c r="AF30" s="44">
        <v>333.33733663311921</v>
      </c>
      <c r="AG30" s="44">
        <v>330.22539088520102</v>
      </c>
      <c r="AH30" s="44">
        <v>341.19426044717272</v>
      </c>
      <c r="AI30" s="44">
        <v>346.49128978798069</v>
      </c>
      <c r="AJ30" s="44">
        <v>336.62734305565994</v>
      </c>
      <c r="AK30"/>
    </row>
    <row r="31" spans="1:37" x14ac:dyDescent="0.2">
      <c r="A31" s="45" t="s">
        <v>29</v>
      </c>
      <c r="B31" s="46" t="s">
        <v>30</v>
      </c>
      <c r="C31" s="47">
        <v>24.517903378244696</v>
      </c>
      <c r="D31" s="47">
        <v>57.381316183375539</v>
      </c>
      <c r="E31" s="47">
        <v>56.351930439845866</v>
      </c>
      <c r="F31" s="47">
        <v>54.827273352335553</v>
      </c>
      <c r="G31" s="47">
        <v>68.086052017592948</v>
      </c>
      <c r="H31" s="47">
        <v>68.062177342362247</v>
      </c>
      <c r="I31" s="47">
        <v>54.333157426579184</v>
      </c>
      <c r="J31" s="47">
        <v>67.121637282628967</v>
      </c>
      <c r="K31" s="47">
        <v>63.526411259314422</v>
      </c>
      <c r="L31" s="47">
        <v>67.703136639412278</v>
      </c>
      <c r="M31" s="47">
        <v>79.797350453677325</v>
      </c>
      <c r="N31" s="47">
        <v>102.22089153160849</v>
      </c>
      <c r="O31" s="47">
        <v>74.27708703451772</v>
      </c>
      <c r="P31" s="47">
        <v>52.088400580325008</v>
      </c>
      <c r="Q31" s="47">
        <v>24.046864541873028</v>
      </c>
      <c r="R31" s="47">
        <v>40.713230115109539</v>
      </c>
      <c r="S31" s="47">
        <v>43.449297981756445</v>
      </c>
      <c r="T31" s="47">
        <v>37.501799758576496</v>
      </c>
      <c r="U31" s="47">
        <v>31.722569383547132</v>
      </c>
      <c r="V31" s="47">
        <v>36.390987729898939</v>
      </c>
      <c r="W31" s="47">
        <v>27.571566992757329</v>
      </c>
      <c r="X31" s="47">
        <v>21.844164060123028</v>
      </c>
      <c r="Y31" s="47">
        <v>24.504080073071705</v>
      </c>
      <c r="Z31" s="47">
        <v>26.151115398215651</v>
      </c>
      <c r="AA31" s="47">
        <v>27.592692250697215</v>
      </c>
      <c r="AB31" s="47">
        <v>16.92546950793626</v>
      </c>
      <c r="AC31" s="47">
        <v>19.221600695889361</v>
      </c>
      <c r="AD31" s="47">
        <v>17.699897815058446</v>
      </c>
      <c r="AE31" s="47">
        <v>15.144809215496615</v>
      </c>
      <c r="AF31" s="47">
        <v>16.531737648149495</v>
      </c>
      <c r="AG31" s="47">
        <v>10.336202388688491</v>
      </c>
      <c r="AH31" s="47">
        <v>10.931579587203958</v>
      </c>
      <c r="AI31" s="47">
        <v>7.5303128598995217</v>
      </c>
      <c r="AJ31" s="47">
        <v>7.1164638111067005</v>
      </c>
    </row>
    <row r="32" spans="1:37" x14ac:dyDescent="0.2">
      <c r="A32" s="49" t="s">
        <v>31</v>
      </c>
      <c r="B32" s="50" t="s">
        <v>32</v>
      </c>
      <c r="C32" s="51">
        <v>138.45708889318789</v>
      </c>
      <c r="D32" s="51">
        <v>166.69173724215534</v>
      </c>
      <c r="E32" s="51">
        <v>178.92723644698154</v>
      </c>
      <c r="F32" s="51">
        <v>179.18748331900753</v>
      </c>
      <c r="G32" s="51">
        <v>226.7340692806585</v>
      </c>
      <c r="H32" s="51">
        <v>219.68217109183817</v>
      </c>
      <c r="I32" s="51">
        <v>193.15315683478198</v>
      </c>
      <c r="J32" s="51">
        <v>225.216428914142</v>
      </c>
      <c r="K32" s="51">
        <v>219.72208428718949</v>
      </c>
      <c r="L32" s="51">
        <v>234.95539836556114</v>
      </c>
      <c r="M32" s="51">
        <v>264.47329820079926</v>
      </c>
      <c r="N32" s="51">
        <v>269.12616344600815</v>
      </c>
      <c r="O32" s="51">
        <v>199.69383553308228</v>
      </c>
      <c r="P32" s="51">
        <v>146.71366759434315</v>
      </c>
      <c r="Q32" s="51">
        <v>92.357838373902212</v>
      </c>
      <c r="R32" s="51">
        <v>91.722867676293092</v>
      </c>
      <c r="S32" s="51">
        <v>105.10533199922077</v>
      </c>
      <c r="T32" s="51">
        <v>110.26214386532223</v>
      </c>
      <c r="U32" s="51">
        <v>117.08164947773638</v>
      </c>
      <c r="V32" s="51">
        <v>97.167264160700356</v>
      </c>
      <c r="W32" s="51">
        <v>85.213319169325246</v>
      </c>
      <c r="X32" s="51">
        <v>40.794234958430138</v>
      </c>
      <c r="Y32" s="51">
        <v>43.037368471368772</v>
      </c>
      <c r="Z32" s="51">
        <v>64.456028941367677</v>
      </c>
      <c r="AA32" s="51">
        <v>58.050817390118645</v>
      </c>
      <c r="AB32" s="51">
        <v>60.233802809869999</v>
      </c>
      <c r="AC32" s="51">
        <v>62.735203909302996</v>
      </c>
      <c r="AD32" s="51">
        <v>66.884519753007865</v>
      </c>
      <c r="AE32" s="51">
        <v>67.411794342156355</v>
      </c>
      <c r="AF32" s="51">
        <v>66.921772322944179</v>
      </c>
      <c r="AG32" s="51">
        <v>68.429012667774273</v>
      </c>
      <c r="AH32" s="51">
        <v>69.288737776186437</v>
      </c>
      <c r="AI32" s="51">
        <v>81.542638180396409</v>
      </c>
      <c r="AJ32" s="51">
        <v>81.682157426906102</v>
      </c>
    </row>
    <row r="33" spans="1:37" x14ac:dyDescent="0.2">
      <c r="A33" s="49" t="s">
        <v>33</v>
      </c>
      <c r="B33" s="50" t="s">
        <v>34</v>
      </c>
      <c r="C33" s="51">
        <v>28.008349130961662</v>
      </c>
      <c r="D33" s="51">
        <v>25.852028574527772</v>
      </c>
      <c r="E33" s="51">
        <v>26.145958067088202</v>
      </c>
      <c r="F33" s="51">
        <v>26.108456832252724</v>
      </c>
      <c r="G33" s="51">
        <v>29.528644867047383</v>
      </c>
      <c r="H33" s="51">
        <v>28.234363653496594</v>
      </c>
      <c r="I33" s="51">
        <v>25.807784853009011</v>
      </c>
      <c r="J33" s="51">
        <v>26.352737074962398</v>
      </c>
      <c r="K33" s="51">
        <v>26.345121619436654</v>
      </c>
      <c r="L33" s="51">
        <v>27.344164367747883</v>
      </c>
      <c r="M33" s="51">
        <v>28.015053127738813</v>
      </c>
      <c r="N33" s="51">
        <v>30.170764474743194</v>
      </c>
      <c r="O33" s="51">
        <v>21.240085510268472</v>
      </c>
      <c r="P33" s="51">
        <v>13.785696268425946</v>
      </c>
      <c r="Q33" s="51">
        <v>6.78380295896104</v>
      </c>
      <c r="R33" s="51">
        <v>7.1860168621313392</v>
      </c>
      <c r="S33" s="51">
        <v>3.7359430140412497</v>
      </c>
      <c r="T33" s="51">
        <v>2.466083222592411</v>
      </c>
      <c r="U33" s="51">
        <v>3.2733466852359165</v>
      </c>
      <c r="V33" s="51">
        <v>7.1985710960495544</v>
      </c>
      <c r="W33" s="51">
        <v>8.3218077147822473</v>
      </c>
      <c r="X33" s="51">
        <v>4.9867182395160681</v>
      </c>
      <c r="Y33" s="51">
        <v>3.2940430482474827</v>
      </c>
      <c r="Z33" s="51">
        <v>4.066743087853288</v>
      </c>
      <c r="AA33" s="51">
        <v>5.7047567840164168</v>
      </c>
      <c r="AB33" s="51">
        <v>3.9743886677857523</v>
      </c>
      <c r="AC33" s="51">
        <v>4.8043077125732214</v>
      </c>
      <c r="AD33" s="51">
        <v>4.3791018347958541</v>
      </c>
      <c r="AE33" s="51">
        <v>4.5856418332981068</v>
      </c>
      <c r="AF33" s="51">
        <v>5.6469576601610765</v>
      </c>
      <c r="AG33" s="51">
        <v>4.9707047369108688</v>
      </c>
      <c r="AH33" s="51">
        <v>5.6447733908026549</v>
      </c>
      <c r="AI33" s="51">
        <v>5.3107317772043556</v>
      </c>
      <c r="AJ33" s="51">
        <v>6.0391658068963565</v>
      </c>
    </row>
    <row r="34" spans="1:37" x14ac:dyDescent="0.2">
      <c r="A34" s="49" t="s">
        <v>35</v>
      </c>
      <c r="B34" s="50" t="s">
        <v>36</v>
      </c>
      <c r="C34" s="51">
        <v>3.887708414857701</v>
      </c>
      <c r="D34" s="51">
        <v>5.0182134552897901</v>
      </c>
      <c r="E34" s="51">
        <v>5.6984554146941546</v>
      </c>
      <c r="F34" s="51">
        <v>5.7736826604191229</v>
      </c>
      <c r="G34" s="51">
        <v>7.2355939926378001</v>
      </c>
      <c r="H34" s="51">
        <v>6.8874824200750293</v>
      </c>
      <c r="I34" s="51">
        <v>6.439165647268621</v>
      </c>
      <c r="J34" s="51">
        <v>6.9253485527131016</v>
      </c>
      <c r="K34" s="51">
        <v>6.8701288367709186</v>
      </c>
      <c r="L34" s="51">
        <v>7.3421795586513277</v>
      </c>
      <c r="M34" s="51">
        <v>7.6397934536481831</v>
      </c>
      <c r="N34" s="51">
        <v>6.5742530434785698</v>
      </c>
      <c r="O34" s="51">
        <v>7.5275357527575295</v>
      </c>
      <c r="P34" s="51">
        <v>8.4806677538707831</v>
      </c>
      <c r="Q34" s="51">
        <v>9.0843406878764554</v>
      </c>
      <c r="R34" s="51">
        <v>2.4403146833637503</v>
      </c>
      <c r="S34" s="51">
        <v>1.7282302640732126</v>
      </c>
      <c r="T34" s="51">
        <v>5.3403877196479899</v>
      </c>
      <c r="U34" s="51">
        <v>3.8662556557634051</v>
      </c>
      <c r="V34" s="51">
        <v>4.2891626464196921</v>
      </c>
      <c r="W34" s="51">
        <v>4.2301438366443209</v>
      </c>
      <c r="X34" s="51">
        <v>2.559851683588958</v>
      </c>
      <c r="Y34" s="51">
        <v>3.0367753134219515</v>
      </c>
      <c r="Z34" s="51">
        <v>2.8430726798993664</v>
      </c>
      <c r="AA34" s="51">
        <v>5.9090520589150657</v>
      </c>
      <c r="AB34" s="51">
        <v>3.9631823952200356</v>
      </c>
      <c r="AC34" s="51">
        <v>3.4711020447325982</v>
      </c>
      <c r="AD34" s="51">
        <v>3.6079969786965518</v>
      </c>
      <c r="AE34" s="51">
        <v>3.2389073886413411</v>
      </c>
      <c r="AF34" s="51">
        <v>2.1566737779228848</v>
      </c>
      <c r="AG34" s="51">
        <v>3.5961608239011378</v>
      </c>
      <c r="AH34" s="51">
        <v>2.4677021239150516</v>
      </c>
      <c r="AI34" s="51">
        <v>2.4034285044246153</v>
      </c>
      <c r="AJ34" s="51">
        <v>2.4124498532764713</v>
      </c>
    </row>
    <row r="35" spans="1:37" x14ac:dyDescent="0.2">
      <c r="A35" s="49" t="s">
        <v>37</v>
      </c>
      <c r="B35" s="50" t="s">
        <v>38</v>
      </c>
      <c r="C35" s="51">
        <v>9.1203573442138861</v>
      </c>
      <c r="D35" s="51">
        <v>7.0969122782757177</v>
      </c>
      <c r="E35" s="51">
        <v>7.3287474488950632</v>
      </c>
      <c r="F35" s="51">
        <v>7.1787197756213494</v>
      </c>
      <c r="G35" s="51">
        <v>8.5452646246633783</v>
      </c>
      <c r="H35" s="51">
        <v>8.3802181923739898</v>
      </c>
      <c r="I35" s="51">
        <v>7.2689210085468368</v>
      </c>
      <c r="J35" s="51">
        <v>7.5936965796772657</v>
      </c>
      <c r="K35" s="51">
        <v>7.3158136259968671</v>
      </c>
      <c r="L35" s="51">
        <v>7.7467350051213586</v>
      </c>
      <c r="M35" s="51">
        <v>7.7002291377536913</v>
      </c>
      <c r="N35" s="51">
        <v>6.6656795396974822</v>
      </c>
      <c r="O35" s="51">
        <v>6.3054455668680944</v>
      </c>
      <c r="P35" s="51">
        <v>5.8542573682669481</v>
      </c>
      <c r="Q35" s="51">
        <v>5.2524571706707395</v>
      </c>
      <c r="R35" s="51">
        <v>5.0242653878824921</v>
      </c>
      <c r="S35" s="51">
        <v>2.9898551067336028</v>
      </c>
      <c r="T35" s="51">
        <v>1.1721454603295798</v>
      </c>
      <c r="U35" s="51">
        <v>2.4052458051396477</v>
      </c>
      <c r="V35" s="51">
        <v>3.2680758634386682</v>
      </c>
      <c r="W35" s="51">
        <v>2.7345034308010225</v>
      </c>
      <c r="X35" s="51">
        <v>1.8843740331036285</v>
      </c>
      <c r="Y35" s="51">
        <v>1.3843693990087851</v>
      </c>
      <c r="Z35" s="51">
        <v>2.3345166670317727</v>
      </c>
      <c r="AA35" s="51">
        <v>2.1255553321665648</v>
      </c>
      <c r="AB35" s="51">
        <v>1.6384542263898503</v>
      </c>
      <c r="AC35" s="51">
        <v>1.5706438909825962</v>
      </c>
      <c r="AD35" s="51">
        <v>1.3804063170605998</v>
      </c>
      <c r="AE35" s="51">
        <v>1.6949594843029996</v>
      </c>
      <c r="AF35" s="51">
        <v>0.6662695177231216</v>
      </c>
      <c r="AG35" s="51">
        <v>3.461364232810809</v>
      </c>
      <c r="AH35" s="51">
        <v>0.93951186166166356</v>
      </c>
      <c r="AI35" s="51">
        <v>1.1288051833181656</v>
      </c>
      <c r="AJ35" s="51">
        <v>1.1579987747409812</v>
      </c>
    </row>
    <row r="36" spans="1:37" x14ac:dyDescent="0.2">
      <c r="A36" s="49" t="s">
        <v>39</v>
      </c>
      <c r="B36" s="50" t="s">
        <v>40</v>
      </c>
      <c r="C36" s="51">
        <v>42.274231092074317</v>
      </c>
      <c r="D36" s="51">
        <v>43.569480917828429</v>
      </c>
      <c r="E36" s="51">
        <v>48.821699529934619</v>
      </c>
      <c r="F36" s="51">
        <v>49.301858160298764</v>
      </c>
      <c r="G36" s="51">
        <v>61.283964682040647</v>
      </c>
      <c r="H36" s="51">
        <v>58.478846017807335</v>
      </c>
      <c r="I36" s="51">
        <v>54.318801239436425</v>
      </c>
      <c r="J36" s="51">
        <v>58.185725705270947</v>
      </c>
      <c r="K36" s="51">
        <v>57.620524647900517</v>
      </c>
      <c r="L36" s="51">
        <v>61.475460519332103</v>
      </c>
      <c r="M36" s="51">
        <v>63.737049009250455</v>
      </c>
      <c r="N36" s="51">
        <v>58.338397552649354</v>
      </c>
      <c r="O36" s="51">
        <v>49.507247861050359</v>
      </c>
      <c r="P36" s="51">
        <v>42.468404836084645</v>
      </c>
      <c r="Q36" s="51">
        <v>36.081662827716315</v>
      </c>
      <c r="R36" s="51">
        <v>44.433858456316706</v>
      </c>
      <c r="S36" s="51">
        <v>39.377394115440403</v>
      </c>
      <c r="T36" s="51">
        <v>44.211059789458346</v>
      </c>
      <c r="U36" s="51">
        <v>41.267441174911838</v>
      </c>
      <c r="V36" s="51">
        <v>39.911701574533623</v>
      </c>
      <c r="W36" s="51">
        <v>42.059970165369322</v>
      </c>
      <c r="X36" s="51">
        <v>29.47540804716051</v>
      </c>
      <c r="Y36" s="51">
        <v>27.580253588521714</v>
      </c>
      <c r="Z36" s="51">
        <v>30.807290106328679</v>
      </c>
      <c r="AA36" s="51">
        <v>27.697826503356744</v>
      </c>
      <c r="AB36" s="51">
        <v>27.310639792600266</v>
      </c>
      <c r="AC36" s="51">
        <v>20.524122429055225</v>
      </c>
      <c r="AD36" s="51">
        <v>20.199613201878215</v>
      </c>
      <c r="AE36" s="51">
        <v>21.362542037111162</v>
      </c>
      <c r="AF36" s="51">
        <v>19.326894671992122</v>
      </c>
      <c r="AG36" s="51">
        <v>16.459601318003518</v>
      </c>
      <c r="AH36" s="51">
        <v>14.544567978523295</v>
      </c>
      <c r="AI36" s="51">
        <v>8.9096823172296968</v>
      </c>
      <c r="AJ36" s="51">
        <v>9.6907287868362548</v>
      </c>
    </row>
    <row r="37" spans="1:37" x14ac:dyDescent="0.2">
      <c r="A37" s="49" t="s">
        <v>41</v>
      </c>
      <c r="B37" s="50" t="s">
        <v>42</v>
      </c>
      <c r="C37" s="51">
        <v>16.311469343482266</v>
      </c>
      <c r="D37" s="51">
        <v>10.255992311937607</v>
      </c>
      <c r="E37" s="51">
        <v>10.478439351052877</v>
      </c>
      <c r="F37" s="51">
        <v>10.315631920265979</v>
      </c>
      <c r="G37" s="51">
        <v>12.045325455561635</v>
      </c>
      <c r="H37" s="51">
        <v>11.732104968912395</v>
      </c>
      <c r="I37" s="51">
        <v>10.316428725646503</v>
      </c>
      <c r="J37" s="51">
        <v>10.681282714917558</v>
      </c>
      <c r="K37" s="51">
        <v>10.402759289355078</v>
      </c>
      <c r="L37" s="51">
        <v>10.936770507654803</v>
      </c>
      <c r="M37" s="51">
        <v>10.956343116904762</v>
      </c>
      <c r="N37" s="51">
        <v>7.5695505028229979</v>
      </c>
      <c r="O37" s="51">
        <v>6.3202539368293502</v>
      </c>
      <c r="P37" s="51">
        <v>5.0873998177938198</v>
      </c>
      <c r="Q37" s="51">
        <v>3.4401513173477101</v>
      </c>
      <c r="R37" s="51">
        <v>4.141167802800318</v>
      </c>
      <c r="S37" s="51">
        <v>5.7589863636086065</v>
      </c>
      <c r="T37" s="51">
        <v>5.9912716948845404</v>
      </c>
      <c r="U37" s="51">
        <v>7.7579088128770257</v>
      </c>
      <c r="V37" s="51">
        <v>4.7083800522267705</v>
      </c>
      <c r="W37" s="51">
        <v>4.0570865322801009</v>
      </c>
      <c r="X37" s="51">
        <v>3.5033396551949778</v>
      </c>
      <c r="Y37" s="51">
        <v>4.2765126925028465</v>
      </c>
      <c r="Z37" s="51">
        <v>3.2603792401235294</v>
      </c>
      <c r="AA37" s="51">
        <v>4.2305529573395084</v>
      </c>
      <c r="AB37" s="51">
        <v>3.6553123373877359</v>
      </c>
      <c r="AC37" s="51">
        <v>3.1730503308846663</v>
      </c>
      <c r="AD37" s="51">
        <v>3.5389860172991403</v>
      </c>
      <c r="AE37" s="51">
        <v>4.2512382595226237</v>
      </c>
      <c r="AF37" s="51">
        <v>3.4413263203866302</v>
      </c>
      <c r="AG37" s="51">
        <v>4.514781639709053</v>
      </c>
      <c r="AH37" s="51">
        <v>2.9104449025390045</v>
      </c>
      <c r="AI37" s="51">
        <v>3.1015590254341383</v>
      </c>
      <c r="AJ37" s="51">
        <v>3.3341467017542237</v>
      </c>
    </row>
    <row r="38" spans="1:37" x14ac:dyDescent="0.2">
      <c r="A38" s="49" t="s">
        <v>43</v>
      </c>
      <c r="B38" s="50" t="s">
        <v>44</v>
      </c>
      <c r="C38" s="51">
        <v>88.939407396170111</v>
      </c>
      <c r="D38" s="51">
        <v>52.680945418157336</v>
      </c>
      <c r="E38" s="51">
        <v>50.084029202064904</v>
      </c>
      <c r="F38" s="51">
        <v>48.765398308659883</v>
      </c>
      <c r="G38" s="51">
        <v>61.992472641961434</v>
      </c>
      <c r="H38" s="51">
        <v>62.398213457773593</v>
      </c>
      <c r="I38" s="51">
        <v>47.683038365857612</v>
      </c>
      <c r="J38" s="51">
        <v>65.420021144429469</v>
      </c>
      <c r="K38" s="51">
        <v>61.727146938374545</v>
      </c>
      <c r="L38" s="51">
        <v>65.870586781855309</v>
      </c>
      <c r="M38" s="51">
        <v>84.88948342044327</v>
      </c>
      <c r="N38" s="51">
        <v>41.988321713873582</v>
      </c>
      <c r="O38" s="51">
        <v>105.88217301764546</v>
      </c>
      <c r="P38" s="51">
        <v>178.92172060162298</v>
      </c>
      <c r="Q38" s="51">
        <v>248.50858394936375</v>
      </c>
      <c r="R38" s="51">
        <v>263.91385519925689</v>
      </c>
      <c r="S38" s="51">
        <v>245.20106155098802</v>
      </c>
      <c r="T38" s="51">
        <v>265.16393178285125</v>
      </c>
      <c r="U38" s="51">
        <v>249.34104769517825</v>
      </c>
      <c r="V38" s="51">
        <v>141.82305346370237</v>
      </c>
      <c r="W38" s="51">
        <v>84.101027209574369</v>
      </c>
      <c r="X38" s="51">
        <v>76.734174146776752</v>
      </c>
      <c r="Y38" s="51">
        <v>99.367671473658504</v>
      </c>
      <c r="Z38" s="51">
        <v>98.195972991546924</v>
      </c>
      <c r="AA38" s="51">
        <v>131.63375116024986</v>
      </c>
      <c r="AB38" s="51">
        <v>143.62011075323301</v>
      </c>
      <c r="AC38" s="51">
        <v>150.02291994571613</v>
      </c>
      <c r="AD38" s="51">
        <v>142.93095311356691</v>
      </c>
      <c r="AE38" s="51">
        <v>159.55314154624671</v>
      </c>
      <c r="AF38" s="51">
        <v>157.1560943607353</v>
      </c>
      <c r="AG38" s="51">
        <v>145.87718400560766</v>
      </c>
      <c r="AH38" s="51">
        <v>167.48561664331709</v>
      </c>
      <c r="AI38" s="51">
        <v>159.84775202629055</v>
      </c>
      <c r="AJ38" s="51">
        <v>149.41911407065095</v>
      </c>
    </row>
    <row r="39" spans="1:37" x14ac:dyDescent="0.2">
      <c r="A39" s="49" t="s">
        <v>45</v>
      </c>
      <c r="B39" s="50" t="s">
        <v>46</v>
      </c>
      <c r="C39" s="51">
        <v>242.22041759050151</v>
      </c>
      <c r="D39" s="51">
        <v>248.03990089668824</v>
      </c>
      <c r="E39" s="51">
        <v>291.43989919058129</v>
      </c>
      <c r="F39" s="51">
        <v>297.66748477826548</v>
      </c>
      <c r="G39" s="51">
        <v>380.70961841184231</v>
      </c>
      <c r="H39" s="51">
        <v>360.3646127867172</v>
      </c>
      <c r="I39" s="51">
        <v>341.95406013668156</v>
      </c>
      <c r="J39" s="51">
        <v>371.40842595901296</v>
      </c>
      <c r="K39" s="51">
        <v>369.8218007655866</v>
      </c>
      <c r="L39" s="51">
        <v>396.85385179360975</v>
      </c>
      <c r="M39" s="51">
        <v>416.34752758174778</v>
      </c>
      <c r="N39" s="51">
        <v>372.15660216238956</v>
      </c>
      <c r="O39" s="51">
        <v>361.36073707487208</v>
      </c>
      <c r="P39" s="51">
        <v>359.38282964786089</v>
      </c>
      <c r="Q39" s="51">
        <v>380.70920547821459</v>
      </c>
      <c r="R39" s="51">
        <v>350.95986607129856</v>
      </c>
      <c r="S39" s="51">
        <v>252.59039760246469</v>
      </c>
      <c r="T39" s="51">
        <v>227.24359404104459</v>
      </c>
      <c r="U39" s="51">
        <v>217.23207098265388</v>
      </c>
      <c r="V39" s="51">
        <v>139.16828119061603</v>
      </c>
      <c r="W39" s="51">
        <v>222.46823731599099</v>
      </c>
      <c r="X39" s="51">
        <v>148.19422144303493</v>
      </c>
      <c r="Y39" s="51">
        <v>91.576927724456993</v>
      </c>
      <c r="Z39" s="51">
        <v>93.758385041698929</v>
      </c>
      <c r="AA39" s="51">
        <v>47.099969877921822</v>
      </c>
      <c r="AB39" s="51">
        <v>10.319912298786139</v>
      </c>
      <c r="AC39" s="51">
        <v>5.0206726464401452</v>
      </c>
      <c r="AD39" s="51">
        <v>5.8276739509312847</v>
      </c>
      <c r="AE39" s="51">
        <v>5.8503273696790483</v>
      </c>
      <c r="AF39" s="51">
        <v>6.3753484686058339</v>
      </c>
      <c r="AG39" s="51">
        <v>9.8419527395008792</v>
      </c>
      <c r="AH39" s="51">
        <v>3.9453771616275182</v>
      </c>
      <c r="AI39" s="51">
        <v>5.7298222470807225</v>
      </c>
      <c r="AJ39" s="51">
        <v>4.7226251022561474</v>
      </c>
    </row>
    <row r="40" spans="1:37" x14ac:dyDescent="0.2">
      <c r="A40" s="49" t="s">
        <v>47</v>
      </c>
      <c r="B40" s="50" t="s">
        <v>48</v>
      </c>
      <c r="C40" s="51">
        <v>15.171623904341132</v>
      </c>
      <c r="D40" s="51">
        <v>29.425117242558379</v>
      </c>
      <c r="E40" s="51">
        <v>24.641677302641966</v>
      </c>
      <c r="F40" s="51">
        <v>23.388705821608305</v>
      </c>
      <c r="G40" s="51">
        <v>30.343554918122951</v>
      </c>
      <c r="H40" s="51">
        <v>31.779298673576616</v>
      </c>
      <c r="I40" s="51">
        <v>20.237341583148368</v>
      </c>
      <c r="J40" s="51">
        <v>35.538219101473075</v>
      </c>
      <c r="K40" s="51">
        <v>32.57861123083778</v>
      </c>
      <c r="L40" s="51">
        <v>34.699824270934926</v>
      </c>
      <c r="M40" s="51">
        <v>52.401237538039339</v>
      </c>
      <c r="N40" s="51">
        <v>83.130019022400077</v>
      </c>
      <c r="O40" s="51">
        <v>52.769387576976605</v>
      </c>
      <c r="P40" s="51">
        <v>30.619493611485808</v>
      </c>
      <c r="Q40" s="51">
        <v>5.5983968358481828</v>
      </c>
      <c r="R40" s="51">
        <v>4.8528675371844887</v>
      </c>
      <c r="S40" s="51">
        <v>4.1965900840629216</v>
      </c>
      <c r="T40" s="51">
        <v>4.2552808362598551</v>
      </c>
      <c r="U40" s="51">
        <v>3.5640022651557342</v>
      </c>
      <c r="V40" s="51">
        <v>4.9148264475172452</v>
      </c>
      <c r="W40" s="51">
        <v>3.7197389790933544</v>
      </c>
      <c r="X40" s="51">
        <v>2.2575958318401694</v>
      </c>
      <c r="Y40" s="51">
        <v>2.945237631063522</v>
      </c>
      <c r="Z40" s="51">
        <v>4.4255148967376785</v>
      </c>
      <c r="AA40" s="51">
        <v>4.4883110112041518</v>
      </c>
      <c r="AB40" s="51">
        <v>3.7474258121271116</v>
      </c>
      <c r="AC40" s="51">
        <v>3.5025339366261008</v>
      </c>
      <c r="AD40" s="51">
        <v>3.8220296002795089</v>
      </c>
      <c r="AE40" s="51">
        <v>4.2583660671677777</v>
      </c>
      <c r="AF40" s="51">
        <v>3.3223192200536915</v>
      </c>
      <c r="AG40" s="51">
        <v>5.2938430810153703</v>
      </c>
      <c r="AH40" s="51">
        <v>2.7158362359956132</v>
      </c>
      <c r="AI40" s="51">
        <v>3.5126885854365066</v>
      </c>
      <c r="AJ40" s="51">
        <v>3.8409416730650969</v>
      </c>
    </row>
    <row r="41" spans="1:37" x14ac:dyDescent="0.2">
      <c r="A41" s="49" t="s">
        <v>49</v>
      </c>
      <c r="B41" s="50" t="s">
        <v>50</v>
      </c>
      <c r="C41" s="51">
        <v>31.890424183485045</v>
      </c>
      <c r="D41" s="51">
        <v>46.321594904046719</v>
      </c>
      <c r="E41" s="51">
        <v>46.117635560428411</v>
      </c>
      <c r="F41" s="51">
        <v>45.106118630069616</v>
      </c>
      <c r="G41" s="51">
        <v>51.540872445480929</v>
      </c>
      <c r="H41" s="51">
        <v>50.469536705286501</v>
      </c>
      <c r="I41" s="51">
        <v>43.703789648994558</v>
      </c>
      <c r="J41" s="51">
        <v>44.674190375066168</v>
      </c>
      <c r="K41" s="51">
        <v>43.329370674244728</v>
      </c>
      <c r="L41" s="51">
        <v>45.266717395284104</v>
      </c>
      <c r="M41" s="51">
        <v>44.833196804129543</v>
      </c>
      <c r="N41" s="51">
        <v>36.569500706057369</v>
      </c>
      <c r="O41" s="51">
        <v>41.345975770701308</v>
      </c>
      <c r="P41" s="51">
        <v>44.516624028484415</v>
      </c>
      <c r="Q41" s="51">
        <v>47.080752796971701</v>
      </c>
      <c r="R41" s="51">
        <v>60.311651385815203</v>
      </c>
      <c r="S41" s="51">
        <v>41.937885944322332</v>
      </c>
      <c r="T41" s="51">
        <v>30.097728164434013</v>
      </c>
      <c r="U41" s="51">
        <v>23.519008829458492</v>
      </c>
      <c r="V41" s="51">
        <v>3.7019869347886849</v>
      </c>
      <c r="W41" s="51">
        <v>3.8067361643046964</v>
      </c>
      <c r="X41" s="51">
        <v>3.8385819776437335</v>
      </c>
      <c r="Y41" s="51">
        <v>3.2762128507315325</v>
      </c>
      <c r="Z41" s="51">
        <v>3.8913087279754661</v>
      </c>
      <c r="AA41" s="51">
        <v>3.2682736961384351</v>
      </c>
      <c r="AB41" s="51">
        <v>2.8710075175971568</v>
      </c>
      <c r="AC41" s="51">
        <v>3.4890276836324032</v>
      </c>
      <c r="AD41" s="51">
        <v>2.7309880023226314</v>
      </c>
      <c r="AE41" s="51">
        <v>2.4834616876157312</v>
      </c>
      <c r="AF41" s="51">
        <v>2.3541986454730894</v>
      </c>
      <c r="AG41" s="51">
        <v>4.0878412692659438</v>
      </c>
      <c r="AH41" s="51">
        <v>2.967583701133659</v>
      </c>
      <c r="AI41" s="51">
        <v>3.0281905036255217</v>
      </c>
      <c r="AJ41" s="51">
        <v>3.2907938527383491</v>
      </c>
    </row>
    <row r="42" spans="1:37" x14ac:dyDescent="0.2">
      <c r="A42" s="49" t="s">
        <v>51</v>
      </c>
      <c r="B42" s="50" t="s">
        <v>52</v>
      </c>
      <c r="C42" s="51">
        <v>9.7547277468913141</v>
      </c>
      <c r="D42" s="51">
        <v>3.7763272221021653</v>
      </c>
      <c r="E42" s="51">
        <v>3.8966259049643046</v>
      </c>
      <c r="F42" s="51">
        <v>3.8760016128764598</v>
      </c>
      <c r="G42" s="51">
        <v>4.5118746271447838</v>
      </c>
      <c r="H42" s="51">
        <v>4.3447599454794013</v>
      </c>
      <c r="I42" s="51">
        <v>3.9214924032683145</v>
      </c>
      <c r="J42" s="51">
        <v>4.0614973521225997</v>
      </c>
      <c r="K42" s="51">
        <v>4.0119520885450655</v>
      </c>
      <c r="L42" s="51">
        <v>4.2065918170599499</v>
      </c>
      <c r="M42" s="51">
        <v>4.282256059051929</v>
      </c>
      <c r="N42" s="51">
        <v>3.1565473127233501</v>
      </c>
      <c r="O42" s="51">
        <v>2.6459402001174763</v>
      </c>
      <c r="P42" s="51">
        <v>2.1998401605130402</v>
      </c>
      <c r="Q42" s="51">
        <v>1.5921265785077301</v>
      </c>
      <c r="R42" s="51">
        <v>2.388504267836427</v>
      </c>
      <c r="S42" s="51">
        <v>1.8647098564301481</v>
      </c>
      <c r="T42" s="51">
        <v>1.0775698771795088</v>
      </c>
      <c r="U42" s="51">
        <v>3.5130806950971376</v>
      </c>
      <c r="V42" s="51">
        <v>2.4920690569674493</v>
      </c>
      <c r="W42" s="51">
        <v>1.5591219884640279</v>
      </c>
      <c r="X42" s="51">
        <v>0.48350235898455707</v>
      </c>
      <c r="Y42" s="51">
        <v>2.3452403611660668</v>
      </c>
      <c r="Z42" s="51">
        <v>2.5882329384765796</v>
      </c>
      <c r="AA42" s="51">
        <v>1.747522726916733</v>
      </c>
      <c r="AB42" s="51">
        <v>0.5655015007206754</v>
      </c>
      <c r="AC42" s="51">
        <v>1.5271409031912722</v>
      </c>
      <c r="AD42" s="51">
        <v>0.82494347059873019</v>
      </c>
      <c r="AE42" s="51">
        <v>1.2886063946360484</v>
      </c>
      <c r="AF42" s="51">
        <v>1.3502057130361895</v>
      </c>
      <c r="AG42" s="51">
        <v>0.85553072065315894</v>
      </c>
      <c r="AH42" s="51">
        <v>1.2164313186634967</v>
      </c>
      <c r="AI42" s="51">
        <v>1.241867564626757</v>
      </c>
      <c r="AJ42" s="51">
        <v>1.3759131579327664</v>
      </c>
    </row>
    <row r="43" spans="1:37" x14ac:dyDescent="0.2">
      <c r="A43" s="76" t="s">
        <v>53</v>
      </c>
      <c r="B43" s="92" t="s">
        <v>54</v>
      </c>
      <c r="C43" s="78">
        <v>45.705454066265965</v>
      </c>
      <c r="D43" s="78">
        <v>4.840148524031866</v>
      </c>
      <c r="E43" s="78">
        <v>5.1409205299829193</v>
      </c>
      <c r="F43" s="78">
        <v>5.1594961088957003</v>
      </c>
      <c r="G43" s="78">
        <v>6.0054951231409888</v>
      </c>
      <c r="H43" s="78">
        <v>5.7891743681766963</v>
      </c>
      <c r="I43" s="78">
        <v>5.414563573943453</v>
      </c>
      <c r="J43" s="78">
        <v>5.6569487188948919</v>
      </c>
      <c r="K43" s="78">
        <v>5.6170878076723145</v>
      </c>
      <c r="L43" s="78">
        <v>5.884133057267146</v>
      </c>
      <c r="M43" s="78">
        <v>6.0346224886998474</v>
      </c>
      <c r="N43" s="78">
        <v>4.7444452138950659</v>
      </c>
      <c r="O43" s="78">
        <v>8.0836295790492194</v>
      </c>
      <c r="P43" s="78">
        <v>11.023394048699124</v>
      </c>
      <c r="Q43" s="78">
        <v>13.313690756830336</v>
      </c>
      <c r="R43" s="78">
        <v>7.6240121802051952</v>
      </c>
      <c r="S43" s="78">
        <v>6.6167084283151292</v>
      </c>
      <c r="T43" s="78">
        <v>6.4693412379463311</v>
      </c>
      <c r="U43" s="78">
        <v>20.334878305078274</v>
      </c>
      <c r="V43" s="78">
        <v>32.668649700970711</v>
      </c>
      <c r="W43" s="78">
        <v>26.981923381292074</v>
      </c>
      <c r="X43" s="78">
        <v>14.185544393129998</v>
      </c>
      <c r="Y43" s="78">
        <v>16.162623838044532</v>
      </c>
      <c r="Z43" s="78">
        <v>23.511308294706783</v>
      </c>
      <c r="AA43" s="78">
        <v>13.705926513368198</v>
      </c>
      <c r="AB43" s="78">
        <v>10.909283044391438</v>
      </c>
      <c r="AC43" s="78">
        <v>10.482101842399302</v>
      </c>
      <c r="AD43" s="78">
        <v>10.183766123054282</v>
      </c>
      <c r="AE43" s="78">
        <v>11.762875464757636</v>
      </c>
      <c r="AF43" s="78">
        <v>10.020164173431834</v>
      </c>
      <c r="AG43" s="78">
        <v>14.448145921605297</v>
      </c>
      <c r="AH43" s="78">
        <v>11.89784997534281</v>
      </c>
      <c r="AI43" s="78">
        <v>10.796031728888506</v>
      </c>
      <c r="AJ43" s="78">
        <v>12.730045597774172</v>
      </c>
    </row>
    <row r="44" spans="1:37" s="60" customFormat="1" x14ac:dyDescent="0.2">
      <c r="A44" s="57" t="s">
        <v>55</v>
      </c>
      <c r="B44" s="58" t="s">
        <v>56</v>
      </c>
      <c r="C44" s="59">
        <v>36.902812359436467</v>
      </c>
      <c r="D44" s="59">
        <v>39.198430152965621</v>
      </c>
      <c r="E44" s="59">
        <v>41.494047946494781</v>
      </c>
      <c r="F44" s="59">
        <v>43.789665740023935</v>
      </c>
      <c r="G44" s="59">
        <v>46.085283533553088</v>
      </c>
      <c r="H44" s="59">
        <v>48.380901327082242</v>
      </c>
      <c r="I44" s="59">
        <v>50.676519120611395</v>
      </c>
      <c r="J44" s="59">
        <v>52.972136914140549</v>
      </c>
      <c r="K44" s="59">
        <v>55.26775470766971</v>
      </c>
      <c r="L44" s="59">
        <v>57.563372501198849</v>
      </c>
      <c r="M44" s="59">
        <v>59.849557333137021</v>
      </c>
      <c r="N44" s="59">
        <v>61.876363098111455</v>
      </c>
      <c r="O44" s="59">
        <v>63.15988206424224</v>
      </c>
      <c r="P44" s="59">
        <v>66.735325439430639</v>
      </c>
      <c r="Q44" s="59">
        <v>83.694319890959164</v>
      </c>
      <c r="R44" s="59">
        <v>91.964863491125897</v>
      </c>
      <c r="S44" s="59">
        <v>95.560076444425022</v>
      </c>
      <c r="T44" s="59">
        <v>82.706483133647509</v>
      </c>
      <c r="U44" s="59">
        <v>58.531052459637273</v>
      </c>
      <c r="V44" s="59">
        <v>36.921536719243576</v>
      </c>
      <c r="W44" s="59">
        <v>25.946743940229535</v>
      </c>
      <c r="X44" s="59">
        <v>21.616329176032043</v>
      </c>
      <c r="Y44" s="59">
        <v>21.086139665047739</v>
      </c>
      <c r="Z44" s="59">
        <v>25.177082160445064</v>
      </c>
      <c r="AA44" s="59">
        <v>28.228311885255625</v>
      </c>
      <c r="AB44" s="59">
        <v>26.991064053120567</v>
      </c>
      <c r="AC44" s="59">
        <v>27.427795590805182</v>
      </c>
      <c r="AD44" s="59">
        <v>33.012512128091487</v>
      </c>
      <c r="AE44" s="59">
        <v>32.905004370971263</v>
      </c>
      <c r="AF44" s="59">
        <v>38.067374132503758</v>
      </c>
      <c r="AG44" s="59">
        <v>38.053065339754461</v>
      </c>
      <c r="AH44" s="59">
        <v>44.238247790260523</v>
      </c>
      <c r="AI44" s="59">
        <v>52.407779284125262</v>
      </c>
      <c r="AJ44" s="59">
        <v>49.814798439725308</v>
      </c>
      <c r="AK44"/>
    </row>
    <row r="45" spans="1:37" s="20" customFormat="1" x14ac:dyDescent="0.2">
      <c r="A45" s="30" t="s">
        <v>57</v>
      </c>
      <c r="B45" s="31"/>
      <c r="C45" s="19">
        <v>2017.41406196956</v>
      </c>
      <c r="D45" s="19">
        <v>2065.0634686749495</v>
      </c>
      <c r="E45" s="19">
        <v>2158.1096429273775</v>
      </c>
      <c r="F45" s="19">
        <v>2298.0434747781865</v>
      </c>
      <c r="G45" s="19">
        <v>2322.9513013435635</v>
      </c>
      <c r="H45" s="19">
        <v>2370.2544441272748</v>
      </c>
      <c r="I45" s="19">
        <v>2653.5741230344584</v>
      </c>
      <c r="J45" s="19">
        <v>2845.3069148006507</v>
      </c>
      <c r="K45" s="19">
        <v>3290.5873133430878</v>
      </c>
      <c r="L45" s="19">
        <v>3665.5121480935413</v>
      </c>
      <c r="M45" s="19">
        <v>4100.9898186296332</v>
      </c>
      <c r="N45" s="19">
        <v>4384.4286818825231</v>
      </c>
      <c r="O45" s="19">
        <v>4497.5185363329574</v>
      </c>
      <c r="P45" s="19">
        <v>4546.4155728858877</v>
      </c>
      <c r="Q45" s="19">
        <v>4739.7982474319333</v>
      </c>
      <c r="R45" s="19">
        <v>5076.0676587546468</v>
      </c>
      <c r="S45" s="19">
        <v>5428.3005017847936</v>
      </c>
      <c r="T45" s="19">
        <v>5688.6941206646015</v>
      </c>
      <c r="U45" s="19">
        <v>5383.8670852850237</v>
      </c>
      <c r="V45" s="19">
        <v>4782.0597407026398</v>
      </c>
      <c r="W45" s="19">
        <v>4500.7296843882623</v>
      </c>
      <c r="X45" s="19">
        <v>4320.6794017540924</v>
      </c>
      <c r="Y45" s="19">
        <v>4083.5521152208848</v>
      </c>
      <c r="Z45" s="19">
        <v>4238.6032106606008</v>
      </c>
      <c r="AA45" s="19">
        <v>4398.6007784455114</v>
      </c>
      <c r="AB45" s="19">
        <v>4650.6186830483357</v>
      </c>
      <c r="AC45" s="19">
        <v>4825.0528099751691</v>
      </c>
      <c r="AD45" s="19">
        <v>4920.3604067836995</v>
      </c>
      <c r="AE45" s="19">
        <v>5050.7097796399212</v>
      </c>
      <c r="AF45" s="19">
        <v>5062.2170979361172</v>
      </c>
      <c r="AG45" s="19">
        <v>3714.726583330098</v>
      </c>
      <c r="AH45" s="19">
        <v>3981.0229870168569</v>
      </c>
      <c r="AI45" s="19">
        <v>4769.8401583638924</v>
      </c>
      <c r="AJ45" s="19">
        <v>4911.5591846999559</v>
      </c>
      <c r="AK45"/>
    </row>
    <row r="46" spans="1:37" x14ac:dyDescent="0.2">
      <c r="A46" s="61" t="s">
        <v>58</v>
      </c>
      <c r="B46" s="25"/>
      <c r="C46" s="62">
        <v>345.18170000000003</v>
      </c>
      <c r="D46" s="62">
        <v>348.87020000000001</v>
      </c>
      <c r="E46" s="62">
        <v>352.26</v>
      </c>
      <c r="F46" s="62">
        <v>352.57400000000001</v>
      </c>
      <c r="G46" s="62">
        <v>352.81180000000006</v>
      </c>
      <c r="H46" s="62">
        <v>355.94640000000004</v>
      </c>
      <c r="I46" s="62">
        <v>433.27759999999989</v>
      </c>
      <c r="J46" s="62">
        <v>474.46440000000001</v>
      </c>
      <c r="K46" s="62">
        <v>556.51199999999994</v>
      </c>
      <c r="L46" s="62">
        <v>692.43560000000002</v>
      </c>
      <c r="M46" s="62">
        <v>809.35799999999995</v>
      </c>
      <c r="N46" s="62">
        <v>807.51869999999985</v>
      </c>
      <c r="O46" s="62">
        <v>918.33259999999996</v>
      </c>
      <c r="P46" s="62">
        <v>1017.5671</v>
      </c>
      <c r="Q46" s="62">
        <v>1075.0952</v>
      </c>
      <c r="R46" s="62">
        <v>1111.5337189006655</v>
      </c>
      <c r="S46" s="62">
        <v>1075.3869444758095</v>
      </c>
      <c r="T46" s="62">
        <v>1137.7559806508755</v>
      </c>
      <c r="U46" s="62">
        <v>1041.7733954200457</v>
      </c>
      <c r="V46" s="62">
        <v>766.6481368802788</v>
      </c>
      <c r="W46" s="62">
        <v>669.33267716191835</v>
      </c>
      <c r="X46" s="62">
        <v>612.59479908054107</v>
      </c>
      <c r="Y46" s="62">
        <v>613.12295639658237</v>
      </c>
      <c r="Z46" s="62">
        <v>562.90428668499897</v>
      </c>
      <c r="AA46" s="62">
        <v>599.2051142490518</v>
      </c>
      <c r="AB46" s="62">
        <v>603.44118623870213</v>
      </c>
      <c r="AC46" s="62">
        <v>713.83870896831479</v>
      </c>
      <c r="AD46" s="62">
        <v>715.31638809138713</v>
      </c>
      <c r="AE46" s="62">
        <v>703.95787187267433</v>
      </c>
      <c r="AF46" s="62">
        <v>748.88083382744833</v>
      </c>
      <c r="AG46" s="62">
        <v>683.16231979328325</v>
      </c>
      <c r="AH46" s="62">
        <v>751.19642774701231</v>
      </c>
      <c r="AI46" s="62">
        <v>736.77290742003004</v>
      </c>
      <c r="AJ46" s="62">
        <v>732.85808129565373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398.80078564919819</v>
      </c>
      <c r="V47" s="47">
        <v>365.19916418090378</v>
      </c>
      <c r="W47" s="47">
        <v>338.32212339813208</v>
      </c>
      <c r="X47" s="47">
        <v>328.95208220646475</v>
      </c>
      <c r="Y47" s="47">
        <v>319.996478076421</v>
      </c>
      <c r="Z47" s="47">
        <v>343.56722124646495</v>
      </c>
      <c r="AA47" s="47">
        <v>359.16291937067848</v>
      </c>
      <c r="AB47" s="47">
        <v>363.42130280407929</v>
      </c>
      <c r="AC47" s="47">
        <v>348.58878447534926</v>
      </c>
      <c r="AD47" s="47">
        <v>336.85868989516302</v>
      </c>
      <c r="AE47" s="47">
        <v>327.10487136805148</v>
      </c>
      <c r="AF47" s="47">
        <v>311.66883131836522</v>
      </c>
      <c r="AG47" s="47">
        <v>279.822801202486</v>
      </c>
      <c r="AH47" s="47">
        <v>260.00509891715325</v>
      </c>
      <c r="AI47" s="47">
        <v>282.62630077818375</v>
      </c>
      <c r="AJ47" s="47">
        <v>273.76497324291802</v>
      </c>
    </row>
    <row r="48" spans="1:37" x14ac:dyDescent="0.2">
      <c r="A48" s="49" t="s">
        <v>60</v>
      </c>
      <c r="B48" s="11"/>
      <c r="C48" s="51">
        <v>926.15911876665291</v>
      </c>
      <c r="D48" s="51">
        <v>981.2789289549238</v>
      </c>
      <c r="E48" s="51">
        <v>1011.7412481487811</v>
      </c>
      <c r="F48" s="51">
        <v>1054.0339721141147</v>
      </c>
      <c r="G48" s="51">
        <v>1113.836611811792</v>
      </c>
      <c r="H48" s="51">
        <v>1176.3762386405949</v>
      </c>
      <c r="I48" s="51">
        <v>1259.1550483184515</v>
      </c>
      <c r="J48" s="51">
        <v>1347.9906154092378</v>
      </c>
      <c r="K48" s="51">
        <v>1420.9635070522454</v>
      </c>
      <c r="L48" s="51">
        <v>1503.5828381381584</v>
      </c>
      <c r="M48" s="51">
        <v>1562.2394245977753</v>
      </c>
      <c r="N48" s="51">
        <v>1641.9304407620232</v>
      </c>
      <c r="O48" s="51">
        <v>1697.3185054263165</v>
      </c>
      <c r="P48" s="51">
        <v>1745.9962230104722</v>
      </c>
      <c r="Q48" s="51">
        <v>1817.37647973198</v>
      </c>
      <c r="R48" s="51">
        <v>1891.0233101996334</v>
      </c>
      <c r="S48" s="51">
        <v>2003.6587684323283</v>
      </c>
      <c r="T48" s="51">
        <v>2077.8219979394848</v>
      </c>
      <c r="U48" s="51">
        <v>2084.97048584902</v>
      </c>
      <c r="V48" s="51">
        <v>2021.8288835377361</v>
      </c>
      <c r="W48" s="51">
        <v>1965.2565443731883</v>
      </c>
      <c r="X48" s="51">
        <v>1996.4386704119524</v>
      </c>
      <c r="Y48" s="51">
        <v>2005.9828466251558</v>
      </c>
      <c r="Z48" s="51">
        <v>2045.3377241923392</v>
      </c>
      <c r="AA48" s="51">
        <v>2092.4611632721976</v>
      </c>
      <c r="AB48" s="51">
        <v>2096.6615548154905</v>
      </c>
      <c r="AC48" s="51">
        <v>2068.5678373998976</v>
      </c>
      <c r="AD48" s="51">
        <v>2012.0780485969499</v>
      </c>
      <c r="AE48" s="51">
        <v>2013.8225594163553</v>
      </c>
      <c r="AF48" s="51">
        <v>2019.4102577691676</v>
      </c>
      <c r="AG48" s="51">
        <v>1642.2551782518112</v>
      </c>
      <c r="AH48" s="51">
        <v>1744.2041661840403</v>
      </c>
      <c r="AI48" s="51">
        <v>1874.4143955629042</v>
      </c>
      <c r="AJ48" s="51">
        <v>1928.1366020205232</v>
      </c>
    </row>
    <row r="49" spans="1:37" x14ac:dyDescent="0.2">
      <c r="A49" s="49" t="s">
        <v>61</v>
      </c>
      <c r="B49" s="11"/>
      <c r="C49" s="51">
        <v>52.468200253164554</v>
      </c>
      <c r="D49" s="51">
        <v>57.491355696202532</v>
      </c>
      <c r="E49" s="51">
        <v>55.927683544303797</v>
      </c>
      <c r="F49" s="51">
        <v>58.718686075949364</v>
      </c>
      <c r="G49" s="51">
        <v>59.082744303797476</v>
      </c>
      <c r="H49" s="51">
        <v>64.803200000000004</v>
      </c>
      <c r="I49" s="51">
        <v>70.370307848101262</v>
      </c>
      <c r="J49" s="51">
        <v>68.59880886075949</v>
      </c>
      <c r="K49" s="51">
        <v>80.507200000000012</v>
      </c>
      <c r="L49" s="51">
        <v>91.386799999999994</v>
      </c>
      <c r="M49" s="51">
        <v>86.223391846422061</v>
      </c>
      <c r="N49" s="51">
        <v>98.486219155793961</v>
      </c>
      <c r="O49" s="51">
        <v>113.45261666660548</v>
      </c>
      <c r="P49" s="51">
        <v>129.83331052642532</v>
      </c>
      <c r="Q49" s="51">
        <v>129.65612064745147</v>
      </c>
      <c r="R49" s="51">
        <v>157.36226017629122</v>
      </c>
      <c r="S49" s="51">
        <v>159.92579879484009</v>
      </c>
      <c r="T49" s="51">
        <v>166.84472291801836</v>
      </c>
      <c r="U49" s="51">
        <v>201.39920384107251</v>
      </c>
      <c r="V49" s="51">
        <v>178.4328709755367</v>
      </c>
      <c r="W49" s="51">
        <v>160.74033460369316</v>
      </c>
      <c r="X49" s="51">
        <v>149.34856043820957</v>
      </c>
      <c r="Y49" s="51">
        <v>145.1054745445683</v>
      </c>
      <c r="Z49" s="51">
        <v>137.95635089531908</v>
      </c>
      <c r="AA49" s="51">
        <v>131.0192823062518</v>
      </c>
      <c r="AB49" s="51">
        <v>128.58511982871514</v>
      </c>
      <c r="AC49" s="51">
        <v>128.89000222910084</v>
      </c>
      <c r="AD49" s="51">
        <v>124.33021277742625</v>
      </c>
      <c r="AE49" s="51">
        <v>131.50978864891897</v>
      </c>
      <c r="AF49" s="51">
        <v>129.76144634665545</v>
      </c>
      <c r="AG49" s="51">
        <v>112.27596607585684</v>
      </c>
      <c r="AH49" s="51">
        <v>114.21141711982565</v>
      </c>
      <c r="AI49" s="51">
        <v>117.16770987070964</v>
      </c>
      <c r="AJ49" s="51">
        <v>119.11530516564821</v>
      </c>
    </row>
    <row r="50" spans="1:37" x14ac:dyDescent="0.2">
      <c r="A50" s="49" t="s">
        <v>62</v>
      </c>
      <c r="B50" s="11"/>
      <c r="C50" s="51">
        <v>43.4</v>
      </c>
      <c r="D50" s="51">
        <v>42.15</v>
      </c>
      <c r="E50" s="51">
        <v>37.799999999999997</v>
      </c>
      <c r="F50" s="51">
        <v>41.5</v>
      </c>
      <c r="G50" s="51">
        <v>39.1</v>
      </c>
      <c r="H50" s="51">
        <v>36.299999999999997</v>
      </c>
      <c r="I50" s="51">
        <v>42.3</v>
      </c>
      <c r="J50" s="51">
        <v>40.799999999999997</v>
      </c>
      <c r="K50" s="51">
        <v>42</v>
      </c>
      <c r="L50" s="51">
        <v>40.4</v>
      </c>
      <c r="M50" s="51">
        <v>40.130000000000003</v>
      </c>
      <c r="N50" s="51">
        <v>43.8</v>
      </c>
      <c r="O50" s="51">
        <v>38.299999999999997</v>
      </c>
      <c r="P50" s="51">
        <v>42.3</v>
      </c>
      <c r="Q50" s="51">
        <v>44.6</v>
      </c>
      <c r="R50" s="51">
        <v>39.81827411167513</v>
      </c>
      <c r="S50" s="51">
        <v>39.81827411167513</v>
      </c>
      <c r="T50" s="51">
        <v>43.061494416243654</v>
      </c>
      <c r="U50" s="51">
        <v>45.636287541116758</v>
      </c>
      <c r="V50" s="51">
        <v>40.044561801015227</v>
      </c>
      <c r="W50" s="51">
        <v>39.738570178680206</v>
      </c>
      <c r="X50" s="51">
        <v>39.758379551269037</v>
      </c>
      <c r="Y50" s="51">
        <v>38.462409104987316</v>
      </c>
      <c r="Z50" s="51">
        <v>38.303376444294166</v>
      </c>
      <c r="AA50" s="51">
        <v>35.138128183262893</v>
      </c>
      <c r="AB50" s="51">
        <v>35.810350904480138</v>
      </c>
      <c r="AC50" s="51">
        <v>36.470774645477604</v>
      </c>
      <c r="AD50" s="51">
        <v>37.648394888926461</v>
      </c>
      <c r="AE50" s="51">
        <v>38.043221783939138</v>
      </c>
      <c r="AF50" s="51">
        <v>39.810128252916314</v>
      </c>
      <c r="AG50" s="51">
        <v>31.717130424344884</v>
      </c>
      <c r="AH50" s="51">
        <v>34.300961069822492</v>
      </c>
      <c r="AI50" s="51">
        <v>38.349980405071847</v>
      </c>
      <c r="AJ50" s="51">
        <v>40.209255383939137</v>
      </c>
    </row>
    <row r="51" spans="1:37" x14ac:dyDescent="0.2">
      <c r="A51" s="49" t="s">
        <v>63</v>
      </c>
      <c r="B51" s="11"/>
      <c r="C51" s="51">
        <v>16.069976549427853</v>
      </c>
      <c r="D51" s="51">
        <v>14.575816305821721</v>
      </c>
      <c r="E51" s="51">
        <v>14.449787334947896</v>
      </c>
      <c r="F51" s="51">
        <v>12.426960812264618</v>
      </c>
      <c r="G51" s="51">
        <v>12.912370494815299</v>
      </c>
      <c r="H51" s="51">
        <v>15.184699897859671</v>
      </c>
      <c r="I51" s="51">
        <v>16.245461939574479</v>
      </c>
      <c r="J51" s="51">
        <v>17.069014489606911</v>
      </c>
      <c r="K51" s="51">
        <v>18.863647681104684</v>
      </c>
      <c r="L51" s="51">
        <v>21.369870801789052</v>
      </c>
      <c r="M51" s="51">
        <v>23.123831352040103</v>
      </c>
      <c r="N51" s="51">
        <v>22.975870398782789</v>
      </c>
      <c r="O51" s="51">
        <v>22.767972117661802</v>
      </c>
      <c r="P51" s="51">
        <v>23.634446772123777</v>
      </c>
      <c r="Q51" s="51">
        <v>22.559330965979612</v>
      </c>
      <c r="R51" s="51">
        <v>26.629999433659489</v>
      </c>
      <c r="S51" s="51">
        <v>30.553735303350351</v>
      </c>
      <c r="T51" s="51">
        <v>28.225283660848554</v>
      </c>
      <c r="U51" s="51">
        <v>26.737392026202929</v>
      </c>
      <c r="V51" s="51">
        <v>21.777611779352263</v>
      </c>
      <c r="W51" s="51">
        <v>16.437492795382507</v>
      </c>
      <c r="X51" s="51">
        <v>8.1923387081609249</v>
      </c>
      <c r="Y51" s="51">
        <v>4.9860627033824096</v>
      </c>
      <c r="Z51" s="51">
        <v>5.1157998947619641</v>
      </c>
      <c r="AA51" s="51">
        <v>4.8875134134615497</v>
      </c>
      <c r="AB51" s="51">
        <v>5.2018981627777769</v>
      </c>
      <c r="AC51" s="51">
        <v>5.6031751248888888</v>
      </c>
      <c r="AD51" s="51">
        <v>5.8375201987777769</v>
      </c>
      <c r="AE51" s="51">
        <v>5.6002345398888878</v>
      </c>
      <c r="AF51" s="51">
        <v>6.0012207127233719</v>
      </c>
      <c r="AG51" s="51">
        <v>4.6507819662222216</v>
      </c>
      <c r="AH51" s="51">
        <v>6.5565402382222215</v>
      </c>
      <c r="AI51" s="51">
        <v>7.1633530322222221</v>
      </c>
      <c r="AJ51" s="51">
        <v>7.6198620928340128</v>
      </c>
    </row>
    <row r="52" spans="1:37" x14ac:dyDescent="0.2">
      <c r="A52" s="49" t="s">
        <v>64</v>
      </c>
      <c r="B52" s="11"/>
      <c r="C52" s="51">
        <v>358.83478971560396</v>
      </c>
      <c r="D52" s="51">
        <v>347.75443223290125</v>
      </c>
      <c r="E52" s="51">
        <v>302.67215171846703</v>
      </c>
      <c r="F52" s="51">
        <v>448.72215605912953</v>
      </c>
      <c r="G52" s="51">
        <v>397.54332001214476</v>
      </c>
      <c r="H52" s="51">
        <v>385.99066195205671</v>
      </c>
      <c r="I52" s="51">
        <v>354.32795239677108</v>
      </c>
      <c r="J52" s="51">
        <v>428.43258817028919</v>
      </c>
      <c r="K52" s="51">
        <v>441.18243592537954</v>
      </c>
      <c r="L52" s="51">
        <v>522.34188775439316</v>
      </c>
      <c r="M52" s="51">
        <v>607.13859987805722</v>
      </c>
      <c r="N52" s="51">
        <v>733.76534719900894</v>
      </c>
      <c r="O52" s="51">
        <v>780.14643472423404</v>
      </c>
      <c r="P52" s="51">
        <v>761.59571508166084</v>
      </c>
      <c r="Q52" s="51">
        <v>721.64963318496382</v>
      </c>
      <c r="R52" s="51">
        <v>831.97548475831479</v>
      </c>
      <c r="S52" s="51">
        <v>958.95406248186544</v>
      </c>
      <c r="T52" s="51">
        <v>1016.6813113610972</v>
      </c>
      <c r="U52" s="51">
        <v>945.04571508965898</v>
      </c>
      <c r="V52" s="51">
        <v>746.00927279673863</v>
      </c>
      <c r="W52" s="51">
        <v>771.56971565380843</v>
      </c>
      <c r="X52" s="51">
        <v>692.0594098931399</v>
      </c>
      <c r="Y52" s="51">
        <v>581.4180606987976</v>
      </c>
      <c r="Z52" s="51">
        <v>670.8480599487491</v>
      </c>
      <c r="AA52" s="51">
        <v>743.9029058722806</v>
      </c>
      <c r="AB52" s="51">
        <v>842.03482142916005</v>
      </c>
      <c r="AC52" s="51">
        <v>863.56663661304003</v>
      </c>
      <c r="AD52" s="51">
        <v>1016.0829830336402</v>
      </c>
      <c r="AE52" s="51">
        <v>1097.91216042876</v>
      </c>
      <c r="AF52" s="51">
        <v>1110.401211522272</v>
      </c>
      <c r="AG52" s="51">
        <v>393.99587619215998</v>
      </c>
      <c r="AH52" s="51">
        <v>439.98460492392007</v>
      </c>
      <c r="AI52" s="51">
        <v>1011.2168663788798</v>
      </c>
      <c r="AJ52" s="51">
        <v>1141.6500438250325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5.7880828177569557</v>
      </c>
      <c r="H53" s="51">
        <v>14.518968726737713</v>
      </c>
      <c r="I53" s="51">
        <v>6.6714795000000002</v>
      </c>
      <c r="J53" s="51">
        <v>163.53532729533123</v>
      </c>
      <c r="K53" s="51">
        <v>352.18223383742185</v>
      </c>
      <c r="L53" s="51">
        <v>521.22512662454096</v>
      </c>
      <c r="M53" s="51">
        <v>717.70137029058378</v>
      </c>
      <c r="N53" s="51">
        <v>658.57828234201372</v>
      </c>
      <c r="O53" s="51">
        <v>692.90045053428685</v>
      </c>
      <c r="P53" s="51">
        <v>610.1653758016015</v>
      </c>
      <c r="Q53" s="51">
        <v>573.6171873144549</v>
      </c>
      <c r="R53" s="51">
        <v>387.16069043301485</v>
      </c>
      <c r="S53" s="51">
        <v>407.04672150324313</v>
      </c>
      <c r="T53" s="51">
        <v>517.89659014060157</v>
      </c>
      <c r="U53" s="51">
        <v>249.89651075170741</v>
      </c>
      <c r="V53" s="51">
        <v>207.13623339615719</v>
      </c>
      <c r="W53" s="51">
        <v>222.46949254734614</v>
      </c>
      <c r="X53" s="51">
        <v>223.03031914358257</v>
      </c>
      <c r="Y53" s="51">
        <v>165.13814819186859</v>
      </c>
      <c r="Z53" s="51">
        <v>203.38927066499923</v>
      </c>
      <c r="AA53" s="51">
        <v>233.42861042545201</v>
      </c>
      <c r="AB53" s="51">
        <v>374.38249154737338</v>
      </c>
      <c r="AC53" s="51">
        <v>372.82775228698023</v>
      </c>
      <c r="AD53" s="51">
        <v>157.69144464245755</v>
      </c>
      <c r="AE53" s="51">
        <v>178.95510434012749</v>
      </c>
      <c r="AF53" s="51">
        <v>236.14884214225046</v>
      </c>
      <c r="AG53" s="51">
        <v>75.968580979238141</v>
      </c>
      <c r="AH53" s="51">
        <v>196.14764770341526</v>
      </c>
      <c r="AI53" s="51">
        <v>184.35282209807502</v>
      </c>
      <c r="AJ53" s="51">
        <v>161.05813991086907</v>
      </c>
    </row>
    <row r="54" spans="1:37" x14ac:dyDescent="0.2">
      <c r="A54" s="55" t="s">
        <v>66</v>
      </c>
      <c r="B54" s="31"/>
      <c r="C54" s="51">
        <v>7.2408000000000001</v>
      </c>
      <c r="D54" s="51">
        <v>7.2408000000000001</v>
      </c>
      <c r="E54" s="51">
        <v>8.2751999999999999</v>
      </c>
      <c r="F54" s="51">
        <v>8.2751999999999999</v>
      </c>
      <c r="G54" s="51">
        <v>8.2751999999999999</v>
      </c>
      <c r="H54" s="51">
        <v>7.2408000000000001</v>
      </c>
      <c r="I54" s="51">
        <v>12.412800000000001</v>
      </c>
      <c r="J54" s="51">
        <v>12.412800000000001</v>
      </c>
      <c r="K54" s="51">
        <v>15.516</v>
      </c>
      <c r="L54" s="51">
        <v>18.619199999999999</v>
      </c>
      <c r="M54" s="51">
        <v>23.703745268592506</v>
      </c>
      <c r="N54" s="51">
        <v>28.788290537185016</v>
      </c>
      <c r="O54" s="51">
        <v>33.87283580577752</v>
      </c>
      <c r="P54" s="51">
        <v>38.957381074370019</v>
      </c>
      <c r="Q54" s="51">
        <v>54.860032081743618</v>
      </c>
      <c r="R54" s="51">
        <v>49.725233968695029</v>
      </c>
      <c r="S54" s="51">
        <v>80.655555339809993</v>
      </c>
      <c r="T54" s="51">
        <v>63.694151139559608</v>
      </c>
      <c r="U54" s="51">
        <v>66.017842752349424</v>
      </c>
      <c r="V54" s="51">
        <v>64.336768133488818</v>
      </c>
      <c r="W54" s="51">
        <v>64.529100842424555</v>
      </c>
      <c r="X54" s="51">
        <v>56.019945318967913</v>
      </c>
      <c r="Y54" s="51">
        <v>59.201897215234432</v>
      </c>
      <c r="Z54" s="51">
        <v>57.908261168535745</v>
      </c>
      <c r="AA54" s="51">
        <v>72.491976217242637</v>
      </c>
      <c r="AB54" s="51">
        <v>71.499524145773904</v>
      </c>
      <c r="AC54" s="51">
        <v>85.921037129309724</v>
      </c>
      <c r="AD54" s="51">
        <v>75.868130597160743</v>
      </c>
      <c r="AE54" s="51">
        <v>83.913724293678101</v>
      </c>
      <c r="AF54" s="51">
        <v>89.371637180087745</v>
      </c>
      <c r="AG54" s="51">
        <v>109.29542099746408</v>
      </c>
      <c r="AH54" s="51">
        <v>116.87481867793744</v>
      </c>
      <c r="AI54" s="51">
        <v>98.599628814877434</v>
      </c>
      <c r="AJ54" s="51">
        <v>92.487601420118338</v>
      </c>
    </row>
    <row r="55" spans="1:37" x14ac:dyDescent="0.2">
      <c r="A55" s="64" t="s">
        <v>67</v>
      </c>
      <c r="B55" s="65"/>
      <c r="C55" s="51">
        <v>268.05947668471083</v>
      </c>
      <c r="D55" s="51">
        <v>265.70193548510008</v>
      </c>
      <c r="E55" s="51">
        <v>374.98357218087745</v>
      </c>
      <c r="F55" s="51">
        <v>321.79249971672823</v>
      </c>
      <c r="G55" s="51">
        <v>333.6011719032573</v>
      </c>
      <c r="H55" s="51">
        <v>313.89347491002582</v>
      </c>
      <c r="I55" s="51">
        <v>458.81347303156048</v>
      </c>
      <c r="J55" s="51">
        <v>292.00336057542626</v>
      </c>
      <c r="K55" s="51">
        <v>362.86028884693656</v>
      </c>
      <c r="L55" s="51">
        <v>254.15082477465899</v>
      </c>
      <c r="M55" s="51">
        <v>231.37145539616216</v>
      </c>
      <c r="N55" s="51">
        <v>348.58553148771574</v>
      </c>
      <c r="O55" s="51">
        <v>200.42712105807433</v>
      </c>
      <c r="P55" s="51">
        <v>176.36602061923361</v>
      </c>
      <c r="Q55" s="51">
        <v>300.38426350536008</v>
      </c>
      <c r="R55" s="51">
        <v>580.83868677269766</v>
      </c>
      <c r="S55" s="51">
        <v>672.30064134187171</v>
      </c>
      <c r="T55" s="51">
        <v>636.712588437872</v>
      </c>
      <c r="U55" s="51">
        <v>323.58946636465157</v>
      </c>
      <c r="V55" s="51">
        <v>370.64623722143295</v>
      </c>
      <c r="W55" s="51">
        <v>252.33363283368843</v>
      </c>
      <c r="X55" s="51">
        <v>214.28489700180401</v>
      </c>
      <c r="Y55" s="51">
        <v>150.1377816638867</v>
      </c>
      <c r="Z55" s="51">
        <v>173.27285952013744</v>
      </c>
      <c r="AA55" s="51">
        <v>126.90316513563167</v>
      </c>
      <c r="AB55" s="51">
        <v>129.58043317178323</v>
      </c>
      <c r="AC55" s="51">
        <v>200.7781011028099</v>
      </c>
      <c r="AD55" s="51">
        <v>438.64859406181057</v>
      </c>
      <c r="AE55" s="51">
        <v>469.89024294752767</v>
      </c>
      <c r="AF55" s="51">
        <v>370.76268886423202</v>
      </c>
      <c r="AG55" s="51">
        <v>381.58252744723131</v>
      </c>
      <c r="AH55" s="51">
        <v>317.54130443550827</v>
      </c>
      <c r="AI55" s="51">
        <v>419.1761940029379</v>
      </c>
      <c r="AJ55" s="51">
        <v>414.65932034241985</v>
      </c>
    </row>
    <row r="56" spans="1:37" s="20" customFormat="1" x14ac:dyDescent="0.2">
      <c r="A56" s="66" t="s">
        <v>68</v>
      </c>
      <c r="B56" s="67"/>
      <c r="C56" s="68">
        <v>388.62040420304032</v>
      </c>
      <c r="D56" s="68">
        <v>437.35570515522164</v>
      </c>
      <c r="E56" s="68">
        <v>438.6077386205796</v>
      </c>
      <c r="F56" s="68">
        <v>468.37588321674275</v>
      </c>
      <c r="G56" s="68">
        <v>625.13175161693209</v>
      </c>
      <c r="H56" s="68">
        <v>697.83427712733521</v>
      </c>
      <c r="I56" s="68">
        <v>785.37311795995083</v>
      </c>
      <c r="J56" s="68">
        <v>873.76589696289693</v>
      </c>
      <c r="K56" s="68">
        <v>959.10154808329639</v>
      </c>
      <c r="L56" s="68">
        <v>1141.7529885638744</v>
      </c>
      <c r="M56" s="68">
        <v>1136.3272079385397</v>
      </c>
      <c r="N56" s="68">
        <v>1260.6916275863719</v>
      </c>
      <c r="O56" s="68">
        <v>1289.0600563500582</v>
      </c>
      <c r="P56" s="68">
        <v>1366.058340318112</v>
      </c>
      <c r="Q56" s="68">
        <v>1391.4727918824788</v>
      </c>
      <c r="R56" s="68">
        <v>1499.9764517457807</v>
      </c>
      <c r="S56" s="68">
        <v>1463.2693649592454</v>
      </c>
      <c r="T56" s="68">
        <v>1468.254750039551</v>
      </c>
      <c r="U56" s="68">
        <v>1631.6993141977871</v>
      </c>
      <c r="V56" s="68">
        <v>1574.524884544594</v>
      </c>
      <c r="W56" s="68">
        <v>1641.1498634211598</v>
      </c>
      <c r="X56" s="68">
        <v>1412.3028684359197</v>
      </c>
      <c r="Y56" s="68">
        <v>1235.8303036575232</v>
      </c>
      <c r="Z56" s="68">
        <v>1135.9892644923909</v>
      </c>
      <c r="AA56" s="68">
        <v>997.42309302188949</v>
      </c>
      <c r="AB56" s="68">
        <v>1109.5044716651369</v>
      </c>
      <c r="AC56" s="68">
        <v>1197.4475683229621</v>
      </c>
      <c r="AD56" s="68">
        <v>1145.0366204733868</v>
      </c>
      <c r="AE56" s="68">
        <v>1227.7103349259369</v>
      </c>
      <c r="AF56" s="68">
        <v>1210.3229459875956</v>
      </c>
      <c r="AG56" s="68">
        <v>1391.7012345305475</v>
      </c>
      <c r="AH56" s="68">
        <v>1254.012450769083</v>
      </c>
      <c r="AI56" s="68">
        <v>1045.1565198865321</v>
      </c>
      <c r="AJ56" s="68">
        <v>1041.9211975654048</v>
      </c>
      <c r="AK56"/>
    </row>
    <row r="57" spans="1:37" s="20" customFormat="1" x14ac:dyDescent="0.2">
      <c r="A57" s="66" t="s">
        <v>69</v>
      </c>
      <c r="B57" s="67"/>
      <c r="C57" s="68">
        <v>569.07451320013251</v>
      </c>
      <c r="D57" s="68">
        <v>557.52601128694278</v>
      </c>
      <c r="E57" s="68">
        <v>532.6798762110476</v>
      </c>
      <c r="F57" s="68">
        <v>501.47551324861035</v>
      </c>
      <c r="G57" s="68">
        <v>526.53990930983275</v>
      </c>
      <c r="H57" s="68">
        <v>502.51770743949191</v>
      </c>
      <c r="I57" s="68">
        <v>428.50279487237162</v>
      </c>
      <c r="J57" s="68">
        <v>413.20231356539381</v>
      </c>
      <c r="K57" s="68">
        <v>381.22429427473162</v>
      </c>
      <c r="L57" s="68">
        <v>388.40821368699176</v>
      </c>
      <c r="M57" s="68">
        <v>374.38251896046899</v>
      </c>
      <c r="N57" s="68">
        <v>364.39258917647658</v>
      </c>
      <c r="O57" s="68">
        <v>348.91260587463137</v>
      </c>
      <c r="P57" s="68">
        <v>331.27559767604316</v>
      </c>
      <c r="Q57" s="68">
        <v>304.19734356677372</v>
      </c>
      <c r="R57" s="68">
        <v>315.16201810662665</v>
      </c>
      <c r="S57" s="68">
        <v>287.56437131156417</v>
      </c>
      <c r="T57" s="68">
        <v>268.77300055186686</v>
      </c>
      <c r="U57" s="68">
        <v>279.78625130594207</v>
      </c>
      <c r="V57" s="68">
        <v>216.95626170854086</v>
      </c>
      <c r="W57" s="68">
        <v>227.57499615833257</v>
      </c>
      <c r="X57" s="68">
        <v>209.06339260957768</v>
      </c>
      <c r="Y57" s="68">
        <v>199.53509613335626</v>
      </c>
      <c r="Z57" s="68">
        <v>241.69256048060848</v>
      </c>
      <c r="AA57" s="68">
        <v>220.06143103534168</v>
      </c>
      <c r="AB57" s="68">
        <v>233.45465755107159</v>
      </c>
      <c r="AC57" s="68">
        <v>217.9105089009376</v>
      </c>
      <c r="AD57" s="68">
        <v>207.46773561103072</v>
      </c>
      <c r="AE57" s="68">
        <v>227.36453888608912</v>
      </c>
      <c r="AF57" s="68">
        <v>211.3689120938823</v>
      </c>
      <c r="AG57" s="68">
        <v>184.41368023111951</v>
      </c>
      <c r="AH57" s="68">
        <v>196.25114493556882</v>
      </c>
      <c r="AI57" s="68">
        <v>189.90851727454165</v>
      </c>
      <c r="AJ57" s="68">
        <v>194.46303899170618</v>
      </c>
      <c r="AK57"/>
    </row>
    <row r="58" spans="1:37" x14ac:dyDescent="0.2">
      <c r="A58" s="61" t="s">
        <v>70</v>
      </c>
      <c r="B58" s="25"/>
      <c r="C58" s="62">
        <v>293.56517808947967</v>
      </c>
      <c r="D58" s="62">
        <v>294.02456403952988</v>
      </c>
      <c r="E58" s="62">
        <v>285.86935704004674</v>
      </c>
      <c r="F58" s="62">
        <v>273.60249055153753</v>
      </c>
      <c r="G58" s="62">
        <v>297.87819234625391</v>
      </c>
      <c r="H58" s="62">
        <v>289.87100086410902</v>
      </c>
      <c r="I58" s="62">
        <v>249.53537292331299</v>
      </c>
      <c r="J58" s="62">
        <v>247.2255895003905</v>
      </c>
      <c r="K58" s="62">
        <v>234.36911146870557</v>
      </c>
      <c r="L58" s="62">
        <v>238.17406448378293</v>
      </c>
      <c r="M58" s="62">
        <v>229.17673933285653</v>
      </c>
      <c r="N58" s="62">
        <v>222.25897873067316</v>
      </c>
      <c r="O58" s="62">
        <v>211.52163666512683</v>
      </c>
      <c r="P58" s="62">
        <v>199.59401437581769</v>
      </c>
      <c r="Q58" s="62">
        <v>182.38647898850758</v>
      </c>
      <c r="R58" s="62">
        <v>188.92998942784649</v>
      </c>
      <c r="S58" s="62">
        <v>170.87257949196703</v>
      </c>
      <c r="T58" s="62">
        <v>158.33931906077601</v>
      </c>
      <c r="U58" s="62">
        <v>163.28063595485099</v>
      </c>
      <c r="V58" s="62">
        <v>121.74692298547839</v>
      </c>
      <c r="W58" s="62">
        <v>131.25563169357807</v>
      </c>
      <c r="X58" s="62">
        <v>125.59781550331888</v>
      </c>
      <c r="Y58" s="62">
        <v>119.60690962205983</v>
      </c>
      <c r="Z58" s="62">
        <v>131.4261234608241</v>
      </c>
      <c r="AA58" s="62">
        <v>112.39270423153776</v>
      </c>
      <c r="AB58" s="62">
        <v>127.90360168337232</v>
      </c>
      <c r="AC58" s="62">
        <v>108.95005552437223</v>
      </c>
      <c r="AD58" s="62">
        <v>98.510607798241693</v>
      </c>
      <c r="AE58" s="62">
        <v>112.62386011213235</v>
      </c>
      <c r="AF58" s="62">
        <v>103.96729258829322</v>
      </c>
      <c r="AG58" s="62">
        <v>81.044852121968461</v>
      </c>
      <c r="AH58" s="62">
        <v>89.086698600412404</v>
      </c>
      <c r="AI58" s="62">
        <v>88.267406992697175</v>
      </c>
      <c r="AJ58" s="62">
        <v>91.46333463927327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33.29635042930154</v>
      </c>
      <c r="W59" s="73">
        <v>31.839361334927844</v>
      </c>
      <c r="X59" s="73">
        <v>30.087570728839999</v>
      </c>
      <c r="Y59" s="73">
        <v>31.534608117980049</v>
      </c>
      <c r="Z59" s="73">
        <v>28.745100959470307</v>
      </c>
      <c r="AA59" s="73">
        <v>26.916148225852378</v>
      </c>
      <c r="AB59" s="73">
        <v>34.617403601855145</v>
      </c>
      <c r="AC59" s="73">
        <v>27.441574005670034</v>
      </c>
      <c r="AD59" s="73">
        <v>24.854664268420812</v>
      </c>
      <c r="AE59" s="73">
        <v>29.5817122542297</v>
      </c>
      <c r="AF59" s="73">
        <v>28.675326730009616</v>
      </c>
      <c r="AG59" s="73">
        <v>25.844222880767489</v>
      </c>
      <c r="AH59" s="73">
        <v>31.790594325169586</v>
      </c>
      <c r="AI59" s="73">
        <v>36.859945821679879</v>
      </c>
      <c r="AJ59" s="73">
        <v>39.047084989532614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18.257369199919793</v>
      </c>
      <c r="W60" s="73">
        <v>28.918185532336455</v>
      </c>
      <c r="X60" s="73">
        <v>18.224703115256872</v>
      </c>
      <c r="Y60" s="73">
        <v>17.790229915323685</v>
      </c>
      <c r="Z60" s="73">
        <v>20.642473340611289</v>
      </c>
      <c r="AA60" s="73">
        <v>18.183542596118279</v>
      </c>
      <c r="AB60" s="73">
        <v>18.509523936272529</v>
      </c>
      <c r="AC60" s="73">
        <v>20.594615245042238</v>
      </c>
      <c r="AD60" s="73">
        <v>19.189931472921362</v>
      </c>
      <c r="AE60" s="73">
        <v>24.270938420677936</v>
      </c>
      <c r="AF60" s="73">
        <v>19.727255448136596</v>
      </c>
      <c r="AG60" s="73">
        <v>18.79136632597789</v>
      </c>
      <c r="AH60" s="73">
        <v>21.567876890704515</v>
      </c>
      <c r="AI60" s="73">
        <v>20.190052309859936</v>
      </c>
      <c r="AJ60" s="73">
        <v>19.760832495639665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31.343074898144117</v>
      </c>
      <c r="W61" s="73">
        <v>31.138006380819448</v>
      </c>
      <c r="X61" s="73">
        <v>41.733047524421067</v>
      </c>
      <c r="Y61" s="73">
        <v>36.150926156054268</v>
      </c>
      <c r="Z61" s="73">
        <v>43.979682633576985</v>
      </c>
      <c r="AA61" s="73">
        <v>34.002577653455653</v>
      </c>
      <c r="AB61" s="73">
        <v>34.420997205664861</v>
      </c>
      <c r="AC61" s="73">
        <v>31.000714584049355</v>
      </c>
      <c r="AD61" s="73">
        <v>29.225088961754235</v>
      </c>
      <c r="AE61" s="73">
        <v>29.745281869384733</v>
      </c>
      <c r="AF61" s="73">
        <v>31.514323597658581</v>
      </c>
      <c r="AG61" s="73">
        <v>15.525301595315099</v>
      </c>
      <c r="AH61" s="73">
        <v>13.252875076033718</v>
      </c>
      <c r="AI61" s="73">
        <v>12.373697718829778</v>
      </c>
      <c r="AJ61" s="73">
        <v>13.750845988114694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4.0027320603497802</v>
      </c>
      <c r="W62" s="73">
        <v>4.7964411967928697</v>
      </c>
      <c r="X62" s="73">
        <v>1.433166771965886</v>
      </c>
      <c r="Y62" s="73">
        <v>2.1787486212674403</v>
      </c>
      <c r="Z62" s="73">
        <v>4.1172204359768481</v>
      </c>
      <c r="AA62" s="73">
        <v>3.2144385182884214</v>
      </c>
      <c r="AB62" s="73">
        <v>5.9389635543715276</v>
      </c>
      <c r="AC62" s="73">
        <v>3.400336870487557</v>
      </c>
      <c r="AD62" s="73">
        <v>3.1511921971328887</v>
      </c>
      <c r="AE62" s="73">
        <v>3.3488934983554728</v>
      </c>
      <c r="AF62" s="73">
        <v>3.7563298295908023</v>
      </c>
      <c r="AG62" s="73">
        <v>3.4799241174229962</v>
      </c>
      <c r="AH62" s="73">
        <v>2.4224502585551102</v>
      </c>
      <c r="AI62" s="73">
        <v>3.082380038593298</v>
      </c>
      <c r="AJ62" s="73">
        <v>2.9406084004633715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4.1450754542497474</v>
      </c>
      <c r="W63" s="73">
        <v>4.7402394746339498</v>
      </c>
      <c r="X63" s="73">
        <v>6.4873481218148283</v>
      </c>
      <c r="Y63" s="73">
        <v>5.668643834463766</v>
      </c>
      <c r="Z63" s="73">
        <v>5.9734546127478172</v>
      </c>
      <c r="AA63" s="73">
        <v>4.7958559931393898</v>
      </c>
      <c r="AB63" s="73">
        <v>5.7024901613449952</v>
      </c>
      <c r="AC63" s="73">
        <v>1.7303454335070954</v>
      </c>
      <c r="AD63" s="73">
        <v>2.2318998876183618</v>
      </c>
      <c r="AE63" s="73">
        <v>4.0014670070262373</v>
      </c>
      <c r="AF63" s="73">
        <v>1.5279113523402423</v>
      </c>
      <c r="AG63" s="73">
        <v>2.5234909676152313</v>
      </c>
      <c r="AH63" s="73">
        <v>2.4757298642504582</v>
      </c>
      <c r="AI63" s="73">
        <v>2.1532293670358778</v>
      </c>
      <c r="AJ63" s="73">
        <v>2.1337773695623863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30.702320943513406</v>
      </c>
      <c r="W64" s="73">
        <v>29.823397774067498</v>
      </c>
      <c r="X64" s="73">
        <v>27.631979241020222</v>
      </c>
      <c r="Y64" s="73">
        <v>26.283752976970611</v>
      </c>
      <c r="Z64" s="73">
        <v>27.968191478440836</v>
      </c>
      <c r="AA64" s="73">
        <v>25.28014124468363</v>
      </c>
      <c r="AB64" s="73">
        <v>28.714223223863275</v>
      </c>
      <c r="AC64" s="73">
        <v>24.782469385615943</v>
      </c>
      <c r="AD64" s="73">
        <v>19.857831010394023</v>
      </c>
      <c r="AE64" s="73">
        <v>21.675567062458256</v>
      </c>
      <c r="AF64" s="73">
        <v>18.766145630557379</v>
      </c>
      <c r="AG64" s="73">
        <v>14.880546234869747</v>
      </c>
      <c r="AH64" s="73">
        <v>17.57717218569903</v>
      </c>
      <c r="AI64" s="73">
        <v>13.608101736698409</v>
      </c>
      <c r="AJ64" s="73">
        <v>13.830185395960541</v>
      </c>
    </row>
    <row r="65" spans="1:37" x14ac:dyDescent="0.2">
      <c r="A65" s="76" t="s">
        <v>82</v>
      </c>
      <c r="B65" s="28"/>
      <c r="C65" s="78">
        <v>275.50933511065278</v>
      </c>
      <c r="D65" s="78">
        <v>263.50144724741284</v>
      </c>
      <c r="E65" s="78">
        <v>246.81051917100086</v>
      </c>
      <c r="F65" s="78">
        <v>227.87302269707283</v>
      </c>
      <c r="G65" s="78">
        <v>228.66171696357887</v>
      </c>
      <c r="H65" s="78">
        <v>212.64670657538289</v>
      </c>
      <c r="I65" s="78">
        <v>178.96742194905866</v>
      </c>
      <c r="J65" s="78">
        <v>165.97672406500331</v>
      </c>
      <c r="K65" s="78">
        <v>146.85518280602602</v>
      </c>
      <c r="L65" s="78">
        <v>150.2341492032088</v>
      </c>
      <c r="M65" s="78">
        <v>145.20577962761246</v>
      </c>
      <c r="N65" s="78">
        <v>142.13361044580341</v>
      </c>
      <c r="O65" s="78">
        <v>137.39096920950456</v>
      </c>
      <c r="P65" s="78">
        <v>131.68158330022544</v>
      </c>
      <c r="Q65" s="78">
        <v>121.81086457826612</v>
      </c>
      <c r="R65" s="78">
        <v>126.23202867878018</v>
      </c>
      <c r="S65" s="78">
        <v>116.69179181959717</v>
      </c>
      <c r="T65" s="78">
        <v>110.43368149109088</v>
      </c>
      <c r="U65" s="78">
        <v>116.50561535109108</v>
      </c>
      <c r="V65" s="78">
        <v>95.209338723062459</v>
      </c>
      <c r="W65" s="78">
        <v>96.3193644647545</v>
      </c>
      <c r="X65" s="78">
        <v>83.465577106258792</v>
      </c>
      <c r="Y65" s="78">
        <v>79.928186511296445</v>
      </c>
      <c r="Z65" s="78">
        <v>110.26643701978438</v>
      </c>
      <c r="AA65" s="78">
        <v>107.66872680380391</v>
      </c>
      <c r="AB65" s="78">
        <v>105.55105586769926</v>
      </c>
      <c r="AC65" s="78">
        <v>108.96045337656538</v>
      </c>
      <c r="AD65" s="78">
        <v>108.95712781278903</v>
      </c>
      <c r="AE65" s="78">
        <v>114.74067877395677</v>
      </c>
      <c r="AF65" s="78">
        <v>107.40161950558908</v>
      </c>
      <c r="AG65" s="78">
        <v>103.36882810915105</v>
      </c>
      <c r="AH65" s="78">
        <v>107.16444633515641</v>
      </c>
      <c r="AI65" s="78">
        <v>101.64111028184448</v>
      </c>
      <c r="AJ65" s="78">
        <v>102.99970435243293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8.0155546883029007</v>
      </c>
      <c r="W66" s="82">
        <v>4.1188895347765015</v>
      </c>
      <c r="X66" s="82">
        <v>2.1195349019392768</v>
      </c>
      <c r="Y66" s="82">
        <v>1.865929174307575</v>
      </c>
      <c r="Z66" s="82">
        <v>1.6400837254985279</v>
      </c>
      <c r="AA66" s="82">
        <v>4.9226201367455253</v>
      </c>
      <c r="AB66" s="82">
        <v>5.13041185224857</v>
      </c>
      <c r="AC66" s="82">
        <v>4.5623995169123788</v>
      </c>
      <c r="AD66" s="82">
        <v>4.9302012643218962</v>
      </c>
      <c r="AE66" s="82">
        <v>4.9628396157909016</v>
      </c>
      <c r="AF66" s="82">
        <v>5.7515913741698812</v>
      </c>
      <c r="AG66" s="82">
        <v>7.5345825536236291</v>
      </c>
      <c r="AH66" s="82">
        <v>5.5012034874351041</v>
      </c>
      <c r="AI66" s="82">
        <v>3.0213037773836935</v>
      </c>
      <c r="AJ66" s="82">
        <v>2.894358962101832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51.44281630164128</v>
      </c>
      <c r="W67" s="73">
        <v>55.196749697652237</v>
      </c>
      <c r="X67" s="73">
        <v>48.530053444482391</v>
      </c>
      <c r="Y67" s="73">
        <v>46.208166127243587</v>
      </c>
      <c r="Z67" s="73">
        <v>44.069440143957657</v>
      </c>
      <c r="AA67" s="73">
        <v>43.709172158132148</v>
      </c>
      <c r="AB67" s="73">
        <v>38.335738480719172</v>
      </c>
      <c r="AC67" s="73">
        <v>39.695647100277995</v>
      </c>
      <c r="AD67" s="73">
        <v>38.356062867732376</v>
      </c>
      <c r="AE67" s="73">
        <v>38.995622853414616</v>
      </c>
      <c r="AF67" s="73">
        <v>35.958131949699592</v>
      </c>
      <c r="AG67" s="73">
        <v>36.412217490071505</v>
      </c>
      <c r="AH67" s="73">
        <v>34.219258756758776</v>
      </c>
      <c r="AI67" s="73">
        <v>32.519764802829116</v>
      </c>
      <c r="AJ67" s="73">
        <v>32.905731957200885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18.096409417465686</v>
      </c>
      <c r="W68" s="73">
        <v>20.376434884843931</v>
      </c>
      <c r="X68" s="73">
        <v>16.689968866034079</v>
      </c>
      <c r="Y68" s="73">
        <v>15.827191853442821</v>
      </c>
      <c r="Z68" s="73">
        <v>48.668741483124641</v>
      </c>
      <c r="AA68" s="73">
        <v>45.001231063886763</v>
      </c>
      <c r="AB68" s="73">
        <v>48.33138202006942</v>
      </c>
      <c r="AC68" s="73">
        <v>50.888178736483276</v>
      </c>
      <c r="AD68" s="73">
        <v>51.320589230720273</v>
      </c>
      <c r="AE68" s="73">
        <v>57.083921193789756</v>
      </c>
      <c r="AF68" s="73">
        <v>52.318805752282316</v>
      </c>
      <c r="AG68" s="73">
        <v>46.436041299858758</v>
      </c>
      <c r="AH68" s="73">
        <v>50.395359124043189</v>
      </c>
      <c r="AI68" s="73">
        <v>50.370406337492099</v>
      </c>
      <c r="AJ68" s="73">
        <v>51.209012865824505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17.654558315652583</v>
      </c>
      <c r="W69" s="86">
        <v>16.627290347481825</v>
      </c>
      <c r="X69" s="86">
        <v>16.126019893803033</v>
      </c>
      <c r="Y69" s="86">
        <v>16.026899356302447</v>
      </c>
      <c r="Z69" s="86">
        <v>15.888171667203551</v>
      </c>
      <c r="AA69" s="86">
        <v>14.035703445039477</v>
      </c>
      <c r="AB69" s="86">
        <v>13.753523514662112</v>
      </c>
      <c r="AC69" s="86">
        <v>13.814228022891751</v>
      </c>
      <c r="AD69" s="86">
        <v>14.350274450014474</v>
      </c>
      <c r="AE69" s="86">
        <v>13.698295110961517</v>
      </c>
      <c r="AF69" s="86">
        <v>13.373090429437282</v>
      </c>
      <c r="AG69" s="86">
        <v>12.985986765597154</v>
      </c>
      <c r="AH69" s="86">
        <v>17.048624966919355</v>
      </c>
      <c r="AI69" s="86">
        <v>15.729635364139568</v>
      </c>
      <c r="AJ69" s="86">
        <v>15.990600567305702</v>
      </c>
    </row>
    <row r="70" spans="1:37" s="20" customFormat="1" x14ac:dyDescent="0.2">
      <c r="A70" s="32" t="s">
        <v>89</v>
      </c>
      <c r="B70" s="33"/>
      <c r="C70" s="34">
        <v>215.15520000000001</v>
      </c>
      <c r="D70" s="34">
        <v>223.43039999999999</v>
      </c>
      <c r="E70" s="34">
        <v>226.53360000000001</v>
      </c>
      <c r="F70" s="34">
        <v>227.56799999999998</v>
      </c>
      <c r="G70" s="34">
        <v>258.60000000000002</v>
      </c>
      <c r="H70" s="34">
        <v>296.87279999999998</v>
      </c>
      <c r="I70" s="34">
        <v>238.94639999999998</v>
      </c>
      <c r="J70" s="34">
        <v>247.2216</v>
      </c>
      <c r="K70" s="34">
        <v>245.15279999999998</v>
      </c>
      <c r="L70" s="34">
        <v>258.60000000000002</v>
      </c>
      <c r="M70" s="34">
        <v>267.90960000000001</v>
      </c>
      <c r="N70" s="34">
        <v>271.01279999999997</v>
      </c>
      <c r="O70" s="34">
        <v>272.04719999999998</v>
      </c>
      <c r="P70" s="34">
        <v>273.08159999999998</v>
      </c>
      <c r="Q70" s="34">
        <v>261.70319999999998</v>
      </c>
      <c r="R70" s="34">
        <v>280.82735756885558</v>
      </c>
      <c r="S70" s="34">
        <v>269.21494013907187</v>
      </c>
      <c r="T70" s="34">
        <v>255.61724575833256</v>
      </c>
      <c r="U70" s="34">
        <v>276.57614281245475</v>
      </c>
      <c r="V70" s="34">
        <v>234.59482203732583</v>
      </c>
      <c r="W70" s="34">
        <v>221.89154760097949</v>
      </c>
      <c r="X70" s="34">
        <v>212.59523568719894</v>
      </c>
      <c r="Y70" s="34">
        <v>202.57974518342567</v>
      </c>
      <c r="Z70" s="34">
        <v>175.6747113606188</v>
      </c>
      <c r="AA70" s="34">
        <v>157.40709054961278</v>
      </c>
      <c r="AB70" s="34">
        <v>151.64167150175641</v>
      </c>
      <c r="AC70" s="34">
        <v>159.22814279126575</v>
      </c>
      <c r="AD70" s="34">
        <v>165.01155661909576</v>
      </c>
      <c r="AE70" s="34">
        <v>175.46549158593075</v>
      </c>
      <c r="AF70" s="34">
        <v>181.53351186107733</v>
      </c>
      <c r="AG70" s="34">
        <v>185.18416762387034</v>
      </c>
      <c r="AH70" s="34">
        <v>184.2686761026475</v>
      </c>
      <c r="AI70" s="34">
        <v>253.79651776589762</v>
      </c>
      <c r="AJ70" s="34">
        <v>227.38527636979836</v>
      </c>
      <c r="AK70"/>
    </row>
    <row r="71" spans="1:37" s="20" customFormat="1" ht="13.5" thickBot="1" x14ac:dyDescent="0.25">
      <c r="A71" s="30" t="s">
        <v>90</v>
      </c>
      <c r="B71" s="31"/>
      <c r="C71" s="19">
        <v>28.326513402713317</v>
      </c>
      <c r="D71" s="19">
        <v>30.611109433895123</v>
      </c>
      <c r="E71" s="19">
        <v>32.601186682721774</v>
      </c>
      <c r="F71" s="19">
        <v>36.485144889046538</v>
      </c>
      <c r="G71" s="19">
        <v>38.024549101786107</v>
      </c>
      <c r="H71" s="19">
        <v>51.126747532214928</v>
      </c>
      <c r="I71" s="19">
        <v>43.626335874903631</v>
      </c>
      <c r="J71" s="19">
        <v>38.465338957257245</v>
      </c>
      <c r="K71" s="19">
        <v>42.509141138077226</v>
      </c>
      <c r="L71" s="19">
        <v>37.507724643442963</v>
      </c>
      <c r="M71" s="19">
        <v>36.515057982377471</v>
      </c>
      <c r="N71" s="19">
        <v>37.136512379508076</v>
      </c>
      <c r="O71" s="19">
        <v>31.882877115554901</v>
      </c>
      <c r="P71" s="19">
        <v>45.854786198767442</v>
      </c>
      <c r="Q71" s="19">
        <v>52.142443646621039</v>
      </c>
      <c r="R71" s="19">
        <v>46.738012488434123</v>
      </c>
      <c r="S71" s="19">
        <v>41.748571235766221</v>
      </c>
      <c r="T71" s="19">
        <v>38.933446529873791</v>
      </c>
      <c r="U71" s="19">
        <v>33.423099851660041</v>
      </c>
      <c r="V71" s="19">
        <v>31.251848471583898</v>
      </c>
      <c r="W71" s="19">
        <v>24.564747688587548</v>
      </c>
      <c r="X71" s="19">
        <v>20.347148040366381</v>
      </c>
      <c r="Y71" s="19">
        <v>22.524547269338967</v>
      </c>
      <c r="Z71" s="19">
        <v>25.063696698470146</v>
      </c>
      <c r="AA71" s="19">
        <v>23.880739364435087</v>
      </c>
      <c r="AB71" s="19">
        <v>20.995406926372869</v>
      </c>
      <c r="AC71" s="19">
        <v>19.279119252439148</v>
      </c>
      <c r="AD71" s="19">
        <v>22.829506642366386</v>
      </c>
      <c r="AE71" s="19">
        <v>27.249865733664667</v>
      </c>
      <c r="AF71" s="19">
        <v>23.527909786636457</v>
      </c>
      <c r="AG71" s="19">
        <v>19.178353095519864</v>
      </c>
      <c r="AH71" s="19">
        <v>18.763876098055789</v>
      </c>
      <c r="AI71" s="19">
        <v>17.28690504142012</v>
      </c>
      <c r="AJ71" s="19">
        <v>19.648790870667792</v>
      </c>
      <c r="AK71"/>
    </row>
    <row r="72" spans="1:37" s="20" customFormat="1" ht="13.5" thickBot="1" x14ac:dyDescent="0.25">
      <c r="A72" s="36" t="s">
        <v>91</v>
      </c>
      <c r="B72" s="37"/>
      <c r="C72" s="38">
        <v>-10.326400144561831</v>
      </c>
      <c r="D72" s="38">
        <v>58.338931325049998</v>
      </c>
      <c r="E72" s="38">
        <v>99.49125707262192</v>
      </c>
      <c r="F72" s="38">
        <v>3.0923252218135531</v>
      </c>
      <c r="G72" s="38">
        <v>4.6144986564377177</v>
      </c>
      <c r="H72" s="38">
        <v>-29.680644127273808</v>
      </c>
      <c r="I72" s="38">
        <v>125.19337696554248</v>
      </c>
      <c r="J72" s="38">
        <v>68.734985199346738</v>
      </c>
      <c r="K72" s="38">
        <v>149.75678665691339</v>
      </c>
      <c r="L72" s="38">
        <v>61.884340981456262</v>
      </c>
      <c r="M72" s="38">
        <v>-306.03922426103964</v>
      </c>
      <c r="N72" s="38">
        <v>-255.32529134533706</v>
      </c>
      <c r="O72" s="38">
        <v>-81.434753252182418</v>
      </c>
      <c r="P72" s="38">
        <v>-228.27871988602055</v>
      </c>
      <c r="Q72" s="38">
        <v>55.480523966257351</v>
      </c>
      <c r="R72" s="38">
        <v>-74.732114509009079</v>
      </c>
      <c r="S72" s="38">
        <v>-109.49281140573112</v>
      </c>
      <c r="T72" s="38">
        <v>-202.68937352676403</v>
      </c>
      <c r="U72" s="38">
        <v>81.436522851965492</v>
      </c>
      <c r="V72" s="38">
        <v>-29.175197426616251</v>
      </c>
      <c r="W72" s="38">
        <v>-59.188028092075001</v>
      </c>
      <c r="X72" s="38">
        <v>60.07557337263006</v>
      </c>
      <c r="Y72" s="38">
        <v>-54.335200664771037</v>
      </c>
      <c r="Z72" s="38">
        <v>-35.513286794945998</v>
      </c>
      <c r="AA72" s="38">
        <v>-17.203806645013174</v>
      </c>
      <c r="AB72" s="38">
        <v>-10.071329707577206</v>
      </c>
      <c r="AC72" s="38">
        <v>59.531920838928272</v>
      </c>
      <c r="AD72" s="38">
        <v>-40.442298659504559</v>
      </c>
      <c r="AE72" s="38">
        <v>-20.776823629449609</v>
      </c>
      <c r="AF72" s="38">
        <v>-39.357743972731441</v>
      </c>
      <c r="AG72" s="38">
        <v>-40.988538353583863</v>
      </c>
      <c r="AH72" s="38">
        <v>-85.489687599601893</v>
      </c>
      <c r="AI72" s="38">
        <v>-87.508038528642828</v>
      </c>
      <c r="AJ72" s="38">
        <v>6.9017275531023188</v>
      </c>
      <c r="AK72"/>
    </row>
    <row r="73" spans="1:37" x14ac:dyDescent="0.2">
      <c r="A73" s="87"/>
      <c r="B73" s="87"/>
      <c r="C73" s="9">
        <f t="shared" ref="C73:AF73" si="3">C25*(C8-C10-C45)/C8</f>
        <v>29.436518608432792</v>
      </c>
      <c r="D73" s="9">
        <f t="shared" si="3"/>
        <v>27.132209050027694</v>
      </c>
      <c r="E73" s="9">
        <f t="shared" si="3"/>
        <v>28.315095273840779</v>
      </c>
      <c r="F73" s="9">
        <f t="shared" si="3"/>
        <v>26.868060572171455</v>
      </c>
      <c r="G73" s="9">
        <f t="shared" si="3"/>
        <v>30.247993768200718</v>
      </c>
      <c r="H73" s="9">
        <f t="shared" si="3"/>
        <v>30.170588384026729</v>
      </c>
      <c r="I73" s="9">
        <f t="shared" si="3"/>
        <v>28.347117277550321</v>
      </c>
      <c r="J73" s="9">
        <f t="shared" si="3"/>
        <v>31.834693889054446</v>
      </c>
      <c r="K73" s="9">
        <f t="shared" si="3"/>
        <v>33.363895214798823</v>
      </c>
      <c r="L73" s="9">
        <f t="shared" si="3"/>
        <v>27.689286521085553</v>
      </c>
      <c r="M73" s="9">
        <f t="shared" si="3"/>
        <v>32.254610079375091</v>
      </c>
      <c r="N73" s="9">
        <f t="shared" si="3"/>
        <v>37.959486436415439</v>
      </c>
      <c r="O73" s="9">
        <f t="shared" si="3"/>
        <v>44.428810447565112</v>
      </c>
      <c r="P73" s="9">
        <f t="shared" si="3"/>
        <v>45.380076029933129</v>
      </c>
      <c r="Q73" s="9">
        <f t="shared" si="3"/>
        <v>45.090468534261291</v>
      </c>
      <c r="R73" s="9">
        <f t="shared" si="3"/>
        <v>51.605129492530232</v>
      </c>
      <c r="S73" s="9">
        <f t="shared" si="3"/>
        <v>43.891931445071371</v>
      </c>
      <c r="T73" s="9">
        <f t="shared" si="3"/>
        <v>41.915118139775068</v>
      </c>
      <c r="U73" s="9">
        <f t="shared" si="3"/>
        <v>48.232668427316284</v>
      </c>
      <c r="V73" s="9">
        <f t="shared" si="3"/>
        <v>41.248084857167996</v>
      </c>
      <c r="W73" s="9">
        <f t="shared" si="3"/>
        <v>33.829127664127142</v>
      </c>
      <c r="X73" s="9">
        <f t="shared" si="3"/>
        <v>27.812359607311652</v>
      </c>
      <c r="Y73" s="9">
        <f t="shared" si="3"/>
        <v>28.148500002940807</v>
      </c>
      <c r="Z73" s="9">
        <f t="shared" si="3"/>
        <v>22.076731213529182</v>
      </c>
      <c r="AA73" s="9">
        <f t="shared" si="3"/>
        <v>18.05341481272642</v>
      </c>
      <c r="AB73" s="9">
        <f t="shared" si="3"/>
        <v>29.112946380948983</v>
      </c>
      <c r="AC73" s="9">
        <f t="shared" si="3"/>
        <v>23.632727377047409</v>
      </c>
      <c r="AD73" s="9">
        <f t="shared" si="3"/>
        <v>25.78884016713635</v>
      </c>
      <c r="AE73" s="9">
        <f t="shared" si="3"/>
        <v>28.416951457450892</v>
      </c>
      <c r="AF73" s="9">
        <f t="shared" si="3"/>
        <v>22.849489846216297</v>
      </c>
      <c r="AG73" s="9">
        <f t="shared" ref="AG73:AH73" si="4">AG25*(AG8-AG10-AG45)/AG8</f>
        <v>33.963643687262419</v>
      </c>
      <c r="AH73" s="9">
        <f t="shared" si="4"/>
        <v>31.517980714209269</v>
      </c>
      <c r="AI73" s="9">
        <f t="shared" ref="AI73:AJ73" si="5">AI25*(AI8-AI10-AI45)/AI8</f>
        <v>32.331616744157593</v>
      </c>
      <c r="AJ73" s="9">
        <f t="shared" si="5"/>
        <v>30.026056340371888</v>
      </c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  <row r="75" spans="1:37" s="20" customFormat="1" x14ac:dyDescent="0.2">
      <c r="A75"/>
      <c r="B75"/>
      <c r="AK75"/>
    </row>
    <row r="76" spans="1:37" ht="30.75" thickBot="1" x14ac:dyDescent="0.3">
      <c r="A76" s="90" t="s">
        <v>101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</row>
    <row r="77" spans="1:37" x14ac:dyDescent="0.2">
      <c r="A77" s="5" t="s">
        <v>2</v>
      </c>
      <c r="B77" s="6"/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</row>
    <row r="78" spans="1:37" x14ac:dyDescent="0.2">
      <c r="A78" s="10" t="s">
        <v>3</v>
      </c>
      <c r="B78" s="11"/>
      <c r="C78" s="12">
        <v>2034.9739999999999</v>
      </c>
      <c r="D78" s="12">
        <v>1765.0075999999999</v>
      </c>
      <c r="E78" s="12">
        <v>2047.2451999999998</v>
      </c>
      <c r="F78" s="12">
        <v>1899.9907999999998</v>
      </c>
      <c r="G78" s="12">
        <v>2343.7991999999999</v>
      </c>
      <c r="H78" s="12">
        <v>2283.4657999999999</v>
      </c>
      <c r="I78" s="12">
        <v>2197.5673999999999</v>
      </c>
      <c r="J78" s="12">
        <v>2951.2235999999998</v>
      </c>
      <c r="K78" s="12">
        <v>3199.7154</v>
      </c>
      <c r="L78" s="12">
        <v>2889.8676</v>
      </c>
      <c r="M78" s="12">
        <v>3009.5117999999998</v>
      </c>
      <c r="N78" s="12">
        <v>3428.7777999999998</v>
      </c>
      <c r="O78" s="12">
        <v>3402.1902</v>
      </c>
      <c r="P78" s="12">
        <v>3323.45</v>
      </c>
      <c r="Q78" s="12">
        <v>2959.4043999999999</v>
      </c>
      <c r="R78" s="12">
        <v>3341.7312144940001</v>
      </c>
      <c r="S78" s="12">
        <v>3254.9357999999997</v>
      </c>
      <c r="T78" s="12">
        <v>3488.0886</v>
      </c>
      <c r="U78" s="12">
        <v>3347.9923999999996</v>
      </c>
      <c r="V78" s="12">
        <v>2738.5227999999997</v>
      </c>
      <c r="W78" s="12">
        <v>3112.7943999999998</v>
      </c>
      <c r="X78" s="12">
        <v>3078.0259999999998</v>
      </c>
      <c r="Y78" s="12">
        <v>3005.4213999999997</v>
      </c>
      <c r="Z78" s="12">
        <v>3224.7393668824002</v>
      </c>
      <c r="AA78" s="12">
        <v>2883.7382777414</v>
      </c>
      <c r="AB78" s="12">
        <v>3725.1582678477998</v>
      </c>
      <c r="AC78" s="12">
        <v>3270.2110971329998</v>
      </c>
      <c r="AD78" s="12">
        <v>3283.4192390439998</v>
      </c>
      <c r="AE78" s="12">
        <v>3053.4742963851995</v>
      </c>
      <c r="AF78" s="12">
        <v>2653.5268465452</v>
      </c>
      <c r="AG78" s="12">
        <v>3172.5022326307999</v>
      </c>
      <c r="AH78" s="12">
        <v>3118.6115255463997</v>
      </c>
      <c r="AI78" s="12">
        <v>3198.9821538733995</v>
      </c>
      <c r="AJ78" s="12">
        <v>2915.4608779577998</v>
      </c>
    </row>
    <row r="79" spans="1:37" x14ac:dyDescent="0.2">
      <c r="A79" s="10" t="s">
        <v>4</v>
      </c>
      <c r="B79" s="11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88.966200000000001</v>
      </c>
      <c r="P79" s="12">
        <v>86.920999999999992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94.0792</v>
      </c>
      <c r="X79" s="12">
        <v>39.881399999999999</v>
      </c>
      <c r="Y79" s="12">
        <v>0</v>
      </c>
      <c r="Z79" s="12">
        <v>227.26246140660001</v>
      </c>
      <c r="AA79" s="12">
        <v>124.41407781859999</v>
      </c>
      <c r="AB79" s="12">
        <v>0</v>
      </c>
      <c r="AC79" s="12">
        <v>0</v>
      </c>
      <c r="AD79" s="12">
        <v>302.04985325920001</v>
      </c>
      <c r="AE79" s="12">
        <v>0</v>
      </c>
      <c r="AF79" s="12">
        <v>43.019193902199994</v>
      </c>
      <c r="AG79" s="12">
        <v>203.14203525139999</v>
      </c>
      <c r="AH79" s="12">
        <v>84.3463345336</v>
      </c>
      <c r="AI79" s="12">
        <v>71.22440598339999</v>
      </c>
      <c r="AJ79" s="12">
        <v>152.70771003139998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-190.20359999999999</v>
      </c>
      <c r="D81" s="15">
        <v>63.401199999999996</v>
      </c>
      <c r="E81" s="15">
        <v>-24.542400000000001</v>
      </c>
      <c r="F81" s="15">
        <v>6.1356000000000002</v>
      </c>
      <c r="G81" s="15">
        <v>-5.1129999999999995</v>
      </c>
      <c r="H81" s="15">
        <v>-4.0903999999999998</v>
      </c>
      <c r="I81" s="15">
        <v>-26.587599999999998</v>
      </c>
      <c r="J81" s="15">
        <v>9.2034000000000002</v>
      </c>
      <c r="K81" s="15">
        <v>-114.5312</v>
      </c>
      <c r="L81" s="15">
        <v>-31.700599999999998</v>
      </c>
      <c r="M81" s="15">
        <v>342.57099999999997</v>
      </c>
      <c r="N81" s="15">
        <v>8.1807999999999996</v>
      </c>
      <c r="O81" s="15">
        <v>-61.355999999999995</v>
      </c>
      <c r="P81" s="15">
        <v>50.107399999999998</v>
      </c>
      <c r="Q81" s="15">
        <v>32.723199999999999</v>
      </c>
      <c r="R81" s="15">
        <v>38.912847477799907</v>
      </c>
      <c r="S81" s="15">
        <v>-51.129999999999995</v>
      </c>
      <c r="T81" s="15">
        <v>-22.497199999999999</v>
      </c>
      <c r="U81" s="15">
        <v>-117.59899999999999</v>
      </c>
      <c r="V81" s="15">
        <v>121.68939999999999</v>
      </c>
      <c r="W81" s="15">
        <v>-48.062199999999997</v>
      </c>
      <c r="X81" s="15">
        <v>-22.497199999999999</v>
      </c>
      <c r="Y81" s="15">
        <v>131.91540000000001</v>
      </c>
      <c r="Z81" s="15">
        <v>-97.146999999999991</v>
      </c>
      <c r="AA81" s="15">
        <v>51.856040886999999</v>
      </c>
      <c r="AB81" s="15">
        <v>-310.50166782419996</v>
      </c>
      <c r="AC81" s="15">
        <v>1.9510962575999997</v>
      </c>
      <c r="AD81" s="15">
        <v>270.79730647179997</v>
      </c>
      <c r="AE81" s="15">
        <v>38.730964773999993</v>
      </c>
      <c r="AF81" s="15">
        <v>-22.361378267999989</v>
      </c>
      <c r="AG81" s="15">
        <v>-67.58936669560002</v>
      </c>
      <c r="AH81" s="15">
        <v>58.858587873200001</v>
      </c>
      <c r="AI81" s="15">
        <v>-77.734862510599982</v>
      </c>
      <c r="AJ81" s="15">
        <v>77.545823651999996</v>
      </c>
    </row>
    <row r="82" spans="1:37" x14ac:dyDescent="0.2">
      <c r="A82" s="16" t="s">
        <v>7</v>
      </c>
      <c r="B82" s="17"/>
      <c r="C82" s="18">
        <v>1844.7703999999999</v>
      </c>
      <c r="D82" s="18">
        <v>1828.4087999999999</v>
      </c>
      <c r="E82" s="18">
        <v>2022.7027999999998</v>
      </c>
      <c r="F82" s="18">
        <v>1906.1263999999999</v>
      </c>
      <c r="G82" s="18">
        <v>2338.6862000000001</v>
      </c>
      <c r="H82" s="18">
        <v>2279.3753999999999</v>
      </c>
      <c r="I82" s="18">
        <v>2170.9798000000001</v>
      </c>
      <c r="J82" s="18">
        <v>2960.4269999999997</v>
      </c>
      <c r="K82" s="18">
        <v>3085.1842000000001</v>
      </c>
      <c r="L82" s="18">
        <v>2858.1669999999999</v>
      </c>
      <c r="M82" s="18">
        <v>3352.0827999999997</v>
      </c>
      <c r="N82" s="18">
        <v>3436.9585999999999</v>
      </c>
      <c r="O82" s="18">
        <v>3251.8680000000004</v>
      </c>
      <c r="P82" s="18">
        <v>3286.6363999999999</v>
      </c>
      <c r="Q82" s="18">
        <v>2992.1275999999998</v>
      </c>
      <c r="R82" s="18">
        <v>3380.6440619718001</v>
      </c>
      <c r="S82" s="18">
        <v>3203.8057999999996</v>
      </c>
      <c r="T82" s="18">
        <v>3465.5914000000002</v>
      </c>
      <c r="U82" s="18">
        <v>3230.3933999999995</v>
      </c>
      <c r="V82" s="18">
        <v>2860.2121999999999</v>
      </c>
      <c r="W82" s="18">
        <v>2970.6529999999998</v>
      </c>
      <c r="X82" s="18">
        <v>3015.6473999999998</v>
      </c>
      <c r="Y82" s="18">
        <v>3137.3367999999996</v>
      </c>
      <c r="Z82" s="18">
        <v>2900.3299054758004</v>
      </c>
      <c r="AA82" s="18">
        <v>2811.1802408097997</v>
      </c>
      <c r="AB82" s="18">
        <v>3414.6566000235998</v>
      </c>
      <c r="AC82" s="18">
        <v>3272.1621933905999</v>
      </c>
      <c r="AD82" s="18">
        <v>3252.1666922565996</v>
      </c>
      <c r="AE82" s="18">
        <v>3092.2052611591994</v>
      </c>
      <c r="AF82" s="18">
        <v>2588.1462743749998</v>
      </c>
      <c r="AG82" s="18">
        <v>2901.7708306837999</v>
      </c>
      <c r="AH82" s="18">
        <v>3093.1237788859999</v>
      </c>
      <c r="AI82" s="18">
        <v>3050.0228853793992</v>
      </c>
      <c r="AJ82" s="18">
        <v>2840.2989915783996</v>
      </c>
    </row>
    <row r="83" spans="1:37" ht="13.5" thickBot="1" x14ac:dyDescent="0.25">
      <c r="A83" s="21" t="s">
        <v>8</v>
      </c>
      <c r="B83" s="22"/>
      <c r="C83" s="23">
        <f t="shared" ref="C83:AF83" si="6">C82-C102</f>
        <v>1844.7703999999999</v>
      </c>
      <c r="D83" s="23">
        <f t="shared" si="6"/>
        <v>1828.4087999999999</v>
      </c>
      <c r="E83" s="23">
        <f t="shared" si="6"/>
        <v>2022.7027999999998</v>
      </c>
      <c r="F83" s="23">
        <f t="shared" si="6"/>
        <v>1906.1263999999999</v>
      </c>
      <c r="G83" s="23">
        <f t="shared" si="6"/>
        <v>2338.6862000000001</v>
      </c>
      <c r="H83" s="23">
        <f t="shared" si="6"/>
        <v>2279.3753999999999</v>
      </c>
      <c r="I83" s="23">
        <f t="shared" si="6"/>
        <v>2170.9798000000001</v>
      </c>
      <c r="J83" s="23">
        <f t="shared" si="6"/>
        <v>2960.4269999999997</v>
      </c>
      <c r="K83" s="23">
        <f t="shared" si="6"/>
        <v>3085.1842000000001</v>
      </c>
      <c r="L83" s="23">
        <f t="shared" si="6"/>
        <v>2858.1669999999999</v>
      </c>
      <c r="M83" s="23">
        <f t="shared" si="6"/>
        <v>3352.0827999999997</v>
      </c>
      <c r="N83" s="23">
        <f t="shared" si="6"/>
        <v>3436.9585999999999</v>
      </c>
      <c r="O83" s="23">
        <f t="shared" si="6"/>
        <v>3251.8680000000004</v>
      </c>
      <c r="P83" s="23">
        <f t="shared" si="6"/>
        <v>3286.6363999999999</v>
      </c>
      <c r="Q83" s="23">
        <f t="shared" si="6"/>
        <v>2992.1275999999998</v>
      </c>
      <c r="R83" s="23">
        <f t="shared" si="6"/>
        <v>3380.6440619718001</v>
      </c>
      <c r="S83" s="23">
        <f t="shared" si="6"/>
        <v>3203.8057999999996</v>
      </c>
      <c r="T83" s="23">
        <f t="shared" si="6"/>
        <v>3465.5914000000002</v>
      </c>
      <c r="U83" s="23">
        <f t="shared" si="6"/>
        <v>3230.3933999999995</v>
      </c>
      <c r="V83" s="23">
        <f t="shared" si="6"/>
        <v>2860.2121999999999</v>
      </c>
      <c r="W83" s="23">
        <f t="shared" si="6"/>
        <v>2970.6529999999998</v>
      </c>
      <c r="X83" s="23">
        <f t="shared" si="6"/>
        <v>3015.6473999999998</v>
      </c>
      <c r="Y83" s="23">
        <f t="shared" si="6"/>
        <v>3137.3367999999996</v>
      </c>
      <c r="Z83" s="23">
        <f t="shared" si="6"/>
        <v>2900.3299054758004</v>
      </c>
      <c r="AA83" s="23">
        <f t="shared" si="6"/>
        <v>2811.1802408097997</v>
      </c>
      <c r="AB83" s="23">
        <f t="shared" si="6"/>
        <v>3414.6566000235998</v>
      </c>
      <c r="AC83" s="23">
        <f t="shared" si="6"/>
        <v>3272.1621933905999</v>
      </c>
      <c r="AD83" s="23">
        <f t="shared" si="6"/>
        <v>3252.1666922565996</v>
      </c>
      <c r="AE83" s="23">
        <f t="shared" si="6"/>
        <v>3092.2052611591994</v>
      </c>
      <c r="AF83" s="23">
        <f t="shared" si="6"/>
        <v>2588.1462743749998</v>
      </c>
      <c r="AG83" s="23">
        <f t="shared" ref="AG83:AH83" si="7">AG82-AG102</f>
        <v>2901.7708306837999</v>
      </c>
      <c r="AH83" s="23">
        <f t="shared" si="7"/>
        <v>3093.1237788859999</v>
      </c>
      <c r="AI83" s="23">
        <f t="shared" ref="AI83:AJ83" si="8">AI82-AI102</f>
        <v>3050.0228853793992</v>
      </c>
      <c r="AJ83" s="23">
        <f t="shared" si="8"/>
        <v>2840.2989915783996</v>
      </c>
    </row>
    <row r="84" spans="1:37" x14ac:dyDescent="0.2">
      <c r="A84" s="16" t="s">
        <v>9</v>
      </c>
      <c r="B84" s="17"/>
      <c r="C84" s="18">
        <v>1844.7703999999999</v>
      </c>
      <c r="D84" s="18">
        <v>1828.4087999999999</v>
      </c>
      <c r="E84" s="18">
        <v>2022.7027999999998</v>
      </c>
      <c r="F84" s="18">
        <v>1906.1263999999999</v>
      </c>
      <c r="G84" s="18">
        <v>2338.6862000000001</v>
      </c>
      <c r="H84" s="18">
        <v>2279.3753999999999</v>
      </c>
      <c r="I84" s="18">
        <v>2170.9798000000001</v>
      </c>
      <c r="J84" s="18">
        <v>2960.4269999999997</v>
      </c>
      <c r="K84" s="18">
        <v>3085.1841999999997</v>
      </c>
      <c r="L84" s="18">
        <v>2858.1669999999999</v>
      </c>
      <c r="M84" s="18">
        <v>3352.0827999999997</v>
      </c>
      <c r="N84" s="18">
        <v>3436.9585999999999</v>
      </c>
      <c r="O84" s="18">
        <v>3251.8679999999999</v>
      </c>
      <c r="P84" s="18">
        <v>3286.6363999999999</v>
      </c>
      <c r="Q84" s="18">
        <v>2992.1275999999998</v>
      </c>
      <c r="R84" s="18">
        <v>3383.7833999999998</v>
      </c>
      <c r="S84" s="18">
        <v>3202.7831999999999</v>
      </c>
      <c r="T84" s="18">
        <v>3465.5913999999998</v>
      </c>
      <c r="U84" s="18">
        <v>3345.9472000000001</v>
      </c>
      <c r="V84" s="18">
        <v>2875.5511999999999</v>
      </c>
      <c r="W84" s="18">
        <v>2970.6529999999998</v>
      </c>
      <c r="X84" s="18">
        <v>3015.6473999999998</v>
      </c>
      <c r="Y84" s="18">
        <v>3137.3368</v>
      </c>
      <c r="Z84" s="18">
        <v>2902.1387999999997</v>
      </c>
      <c r="AA84" s="18">
        <v>2814.1951999999997</v>
      </c>
      <c r="AB84" s="18">
        <v>3442.0715999999998</v>
      </c>
      <c r="AC84" s="18">
        <v>3272.1621933905994</v>
      </c>
      <c r="AD84" s="18">
        <v>3252.1666922565996</v>
      </c>
      <c r="AE84" s="18">
        <v>3092.2052611591994</v>
      </c>
      <c r="AF84" s="18">
        <v>2588.1462743749998</v>
      </c>
      <c r="AG84" s="18">
        <v>2901.7708306837999</v>
      </c>
      <c r="AH84" s="18">
        <v>3093.1237788859994</v>
      </c>
      <c r="AI84" s="18">
        <v>3050.0228853793992</v>
      </c>
      <c r="AJ84" s="18">
        <v>2840.2989915783996</v>
      </c>
    </row>
    <row r="85" spans="1:37" x14ac:dyDescent="0.2">
      <c r="A85" s="24" t="s">
        <v>10</v>
      </c>
      <c r="B85" s="25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</row>
    <row r="86" spans="1:37" x14ac:dyDescent="0.2">
      <c r="A86" s="10" t="s">
        <v>11</v>
      </c>
      <c r="B86" s="11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s="91" customFormat="1" x14ac:dyDescent="0.2">
      <c r="A88" s="10" t="s">
        <v>13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/>
    </row>
    <row r="89" spans="1:37" x14ac:dyDescent="0.2">
      <c r="A89" s="27" t="s">
        <v>14</v>
      </c>
      <c r="B89" s="28"/>
      <c r="C89" s="29">
        <v>1844.7703999999999</v>
      </c>
      <c r="D89" s="29">
        <v>1828.4087999999999</v>
      </c>
      <c r="E89" s="29">
        <v>2022.7027999999998</v>
      </c>
      <c r="F89" s="29">
        <v>1906.1263999999999</v>
      </c>
      <c r="G89" s="29">
        <v>2338.6862000000001</v>
      </c>
      <c r="H89" s="29">
        <v>2279.3753999999999</v>
      </c>
      <c r="I89" s="29">
        <v>2170.9798000000001</v>
      </c>
      <c r="J89" s="29">
        <v>2960.4269999999997</v>
      </c>
      <c r="K89" s="29">
        <v>3085.1841999999997</v>
      </c>
      <c r="L89" s="29">
        <v>2858.1669999999999</v>
      </c>
      <c r="M89" s="29">
        <v>3352.0827999999997</v>
      </c>
      <c r="N89" s="29">
        <v>3436.9585999999999</v>
      </c>
      <c r="O89" s="29">
        <v>3251.8679999999999</v>
      </c>
      <c r="P89" s="29">
        <v>3286.6363999999999</v>
      </c>
      <c r="Q89" s="29">
        <v>2992.1275999999998</v>
      </c>
      <c r="R89" s="29">
        <v>3383.7833999999998</v>
      </c>
      <c r="S89" s="29">
        <v>3202.7831999999999</v>
      </c>
      <c r="T89" s="29">
        <v>3465.5913999999998</v>
      </c>
      <c r="U89" s="29">
        <v>3345.9472000000001</v>
      </c>
      <c r="V89" s="29">
        <v>2875.5511999999999</v>
      </c>
      <c r="W89" s="29">
        <v>2970.6529999999998</v>
      </c>
      <c r="X89" s="29">
        <v>3015.6473999999998</v>
      </c>
      <c r="Y89" s="29">
        <v>3137.3368</v>
      </c>
      <c r="Z89" s="29">
        <v>2902.1387999999997</v>
      </c>
      <c r="AA89" s="29">
        <v>2814.1951999999997</v>
      </c>
      <c r="AB89" s="29">
        <v>3442.0715999999998</v>
      </c>
      <c r="AC89" s="29">
        <v>3272.1621933905994</v>
      </c>
      <c r="AD89" s="29">
        <v>3252.1666922565996</v>
      </c>
      <c r="AE89" s="29">
        <v>3092.2052611591994</v>
      </c>
      <c r="AF89" s="29">
        <v>2588.1462743749998</v>
      </c>
      <c r="AG89" s="29">
        <v>2901.7708306837999</v>
      </c>
      <c r="AH89" s="29">
        <v>3093.1237788859994</v>
      </c>
      <c r="AI89" s="29">
        <v>3050.0228853793992</v>
      </c>
      <c r="AJ89" s="29">
        <v>2840.2989915783996</v>
      </c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</row>
    <row r="97" spans="1:36" x14ac:dyDescent="0.2">
      <c r="A97" s="24" t="s">
        <v>20</v>
      </c>
      <c r="B97" s="25"/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30" t="s">
        <v>23</v>
      </c>
      <c r="B100" s="31"/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</row>
    <row r="101" spans="1:36" ht="13.5" thickBot="1" x14ac:dyDescent="0.25">
      <c r="A101" s="36" t="s">
        <v>24</v>
      </c>
      <c r="B101" s="37"/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4.5474735088646412E-13</v>
      </c>
      <c r="L101" s="38">
        <v>0</v>
      </c>
      <c r="M101" s="38">
        <v>0</v>
      </c>
      <c r="N101" s="38">
        <v>0</v>
      </c>
      <c r="O101" s="38">
        <v>4.5474735088646412E-13</v>
      </c>
      <c r="P101" s="38">
        <v>0</v>
      </c>
      <c r="Q101" s="38">
        <v>0</v>
      </c>
      <c r="R101" s="38">
        <v>-3.1393380281997452</v>
      </c>
      <c r="S101" s="38">
        <v>1.0225999999997839</v>
      </c>
      <c r="T101" s="38">
        <v>4.5474735088646412E-13</v>
      </c>
      <c r="U101" s="38">
        <v>-115.55380000000059</v>
      </c>
      <c r="V101" s="38">
        <v>-15.338999999999942</v>
      </c>
      <c r="W101" s="38">
        <v>0</v>
      </c>
      <c r="X101" s="38">
        <v>0</v>
      </c>
      <c r="Y101" s="38">
        <v>-4.5474735088646412E-13</v>
      </c>
      <c r="Z101" s="38">
        <v>-1.8088945241993315</v>
      </c>
      <c r="AA101" s="38">
        <v>-3.0149591901999884</v>
      </c>
      <c r="AB101" s="38">
        <v>-27.41499997639994</v>
      </c>
      <c r="AC101" s="38">
        <v>4.5474735088646412E-13</v>
      </c>
      <c r="AD101" s="38">
        <v>0</v>
      </c>
      <c r="AE101" s="38">
        <v>0</v>
      </c>
      <c r="AF101" s="38">
        <v>0</v>
      </c>
      <c r="AG101" s="38">
        <v>0</v>
      </c>
      <c r="AH101" s="38">
        <v>4.5474735088646412E-13</v>
      </c>
      <c r="AI101" s="38">
        <v>0</v>
      </c>
      <c r="AJ101" s="38">
        <v>0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42" t="s">
        <v>28</v>
      </c>
      <c r="B105" s="43"/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1:37" x14ac:dyDescent="0.2">
      <c r="A114" s="49" t="s">
        <v>45</v>
      </c>
      <c r="B114" s="50" t="s">
        <v>46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</row>
    <row r="132" spans="1:36" x14ac:dyDescent="0.2">
      <c r="A132" s="66" t="s">
        <v>69</v>
      </c>
      <c r="B132" s="67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</row>
    <row r="133" spans="1:36" x14ac:dyDescent="0.2">
      <c r="A133" s="61" t="s">
        <v>70</v>
      </c>
      <c r="B133" s="25"/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>
        <v>0</v>
      </c>
      <c r="AI134" s="73">
        <v>0</v>
      </c>
      <c r="AJ134" s="73">
        <v>0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3">
        <v>0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>
        <v>0</v>
      </c>
      <c r="AI138" s="73">
        <v>0</v>
      </c>
      <c r="AJ138" s="73">
        <v>0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v>0</v>
      </c>
      <c r="AJ139" s="73">
        <v>0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4.5474735088646412E-13</v>
      </c>
      <c r="L147" s="38">
        <v>0</v>
      </c>
      <c r="M147" s="38">
        <v>0</v>
      </c>
      <c r="N147" s="38">
        <v>0</v>
      </c>
      <c r="O147" s="38">
        <v>4.5474735088646412E-13</v>
      </c>
      <c r="P147" s="38">
        <v>0</v>
      </c>
      <c r="Q147" s="38">
        <v>0</v>
      </c>
      <c r="R147" s="38">
        <v>-3.1393380281997452</v>
      </c>
      <c r="S147" s="38">
        <v>1.0225999999997839</v>
      </c>
      <c r="T147" s="38">
        <v>4.5474735088646412E-13</v>
      </c>
      <c r="U147" s="38">
        <v>-115.55380000000059</v>
      </c>
      <c r="V147" s="38">
        <v>-15.338999999999942</v>
      </c>
      <c r="W147" s="38">
        <v>0</v>
      </c>
      <c r="X147" s="38">
        <v>0</v>
      </c>
      <c r="Y147" s="38">
        <v>-4.5474735088646412E-13</v>
      </c>
      <c r="Z147" s="38">
        <v>-1.8088945241993315</v>
      </c>
      <c r="AA147" s="38">
        <v>-3.0149591901999884</v>
      </c>
      <c r="AB147" s="38">
        <v>-27.41499997639994</v>
      </c>
      <c r="AC147" s="38">
        <v>4.5474735088646412E-13</v>
      </c>
      <c r="AD147" s="38">
        <v>0</v>
      </c>
      <c r="AE147" s="38">
        <v>0</v>
      </c>
      <c r="AF147" s="38">
        <v>0</v>
      </c>
      <c r="AG147" s="38">
        <v>0</v>
      </c>
      <c r="AH147" s="38">
        <v>4.5474735088646412E-13</v>
      </c>
      <c r="AI147" s="38">
        <v>0</v>
      </c>
      <c r="AJ147" s="38">
        <v>0</v>
      </c>
    </row>
    <row r="149" spans="1:36" x14ac:dyDescent="0.2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x14ac:dyDescent="0.2">
      <c r="A150"/>
      <c r="B15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45.75" thickBot="1" x14ac:dyDescent="0.3">
      <c r="A151" s="97" t="s">
        <v>102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</row>
    <row r="153" spans="1:36" x14ac:dyDescent="0.2">
      <c r="A153" s="10" t="s">
        <v>3</v>
      </c>
      <c r="B153" s="11"/>
      <c r="C153" s="12">
        <v>18.105</v>
      </c>
      <c r="D153" s="12">
        <v>12.78</v>
      </c>
      <c r="E153" s="12">
        <v>2.13</v>
      </c>
      <c r="F153" s="12">
        <v>33.015000000000001</v>
      </c>
      <c r="G153" s="12">
        <v>30.884999999999998</v>
      </c>
      <c r="H153" s="12">
        <v>21.299999999999997</v>
      </c>
      <c r="I153" s="12">
        <v>19.169999999999998</v>
      </c>
      <c r="J153" s="12">
        <v>24.494999999999997</v>
      </c>
      <c r="K153" s="12">
        <v>20.234999999999999</v>
      </c>
      <c r="L153" s="12">
        <v>23.43</v>
      </c>
      <c r="M153" s="12">
        <v>46.86</v>
      </c>
      <c r="N153" s="12">
        <v>19.169999999999998</v>
      </c>
      <c r="O153" s="12">
        <v>17.04</v>
      </c>
      <c r="P153" s="12">
        <v>8.52</v>
      </c>
      <c r="Q153" s="12">
        <v>18.105</v>
      </c>
      <c r="R153" s="12">
        <v>5.6415041549999998</v>
      </c>
      <c r="S153" s="12">
        <v>12.78</v>
      </c>
      <c r="T153" s="12">
        <v>7.215024614999999</v>
      </c>
      <c r="U153" s="12">
        <v>15.449160509999999</v>
      </c>
      <c r="V153" s="12">
        <v>13.844999999999999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16.633377499200002</v>
      </c>
      <c r="AF153" s="12">
        <v>157.3369951368</v>
      </c>
      <c r="AG153" s="12">
        <v>0</v>
      </c>
      <c r="AH153" s="12">
        <v>6.1836804383999997</v>
      </c>
      <c r="AI153" s="12">
        <v>0</v>
      </c>
      <c r="AJ153" s="12">
        <v>0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14.91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9.1462061549986373</v>
      </c>
      <c r="Y154" s="12">
        <v>18.105</v>
      </c>
      <c r="Z154" s="12">
        <v>22.031137409999999</v>
      </c>
      <c r="AA154" s="12">
        <v>10.310496105</v>
      </c>
      <c r="AB154" s="12">
        <v>0</v>
      </c>
      <c r="AC154" s="12">
        <v>0</v>
      </c>
      <c r="AD154" s="12">
        <v>0</v>
      </c>
      <c r="AE154" s="12">
        <v>0</v>
      </c>
      <c r="AF154" s="12">
        <v>7.8404003039999992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-1.0649999999999999</v>
      </c>
      <c r="D156" s="15">
        <v>4.26</v>
      </c>
      <c r="E156" s="15">
        <v>-2.13</v>
      </c>
      <c r="F156" s="15">
        <v>5.3249999999999993</v>
      </c>
      <c r="G156" s="15">
        <v>-6.39</v>
      </c>
      <c r="H156" s="15">
        <v>-8.52</v>
      </c>
      <c r="I156" s="15">
        <v>9.5849999999999991</v>
      </c>
      <c r="J156" s="15">
        <v>2.13</v>
      </c>
      <c r="K156" s="15">
        <v>-2.13</v>
      </c>
      <c r="L156" s="15">
        <v>4.26</v>
      </c>
      <c r="M156" s="15">
        <v>-6.39</v>
      </c>
      <c r="N156" s="15">
        <v>1.0649999999999999</v>
      </c>
      <c r="O156" s="15">
        <v>3.1949999999999998</v>
      </c>
      <c r="P156" s="15">
        <v>3.1949999999999998</v>
      </c>
      <c r="Q156" s="15">
        <v>-1.0649999999999999</v>
      </c>
      <c r="R156" s="15">
        <v>-1.0649999999999999</v>
      </c>
      <c r="S156" s="15">
        <v>-1.0649999999999999</v>
      </c>
      <c r="T156" s="15">
        <v>-7.4550000000000001</v>
      </c>
      <c r="U156" s="15">
        <v>5.3249999999999993</v>
      </c>
      <c r="V156" s="15">
        <v>-4.26</v>
      </c>
      <c r="W156" s="15">
        <v>0</v>
      </c>
      <c r="X156" s="15">
        <v>0</v>
      </c>
      <c r="Y156" s="15">
        <v>5.3249999999999993</v>
      </c>
      <c r="Z156" s="15">
        <v>-4.26</v>
      </c>
      <c r="AA156" s="15">
        <v>1.0649999999999999</v>
      </c>
      <c r="AB156" s="15">
        <v>-1.0649999999999999</v>
      </c>
      <c r="AC156" s="15">
        <v>4.26</v>
      </c>
      <c r="AD156" s="15">
        <v>-1.8988949999999998</v>
      </c>
      <c r="AE156" s="15">
        <v>-8.8751519999999999</v>
      </c>
      <c r="AF156" s="15">
        <v>6.6791466600000033</v>
      </c>
      <c r="AG156" s="15">
        <v>4.2156341015999974</v>
      </c>
      <c r="AH156" s="15">
        <v>-3.2775450167999982</v>
      </c>
      <c r="AI156" s="15">
        <v>-1.8340232664000014</v>
      </c>
      <c r="AJ156" s="15">
        <v>-6.1601137031999986</v>
      </c>
    </row>
    <row r="157" spans="1:36" x14ac:dyDescent="0.2">
      <c r="A157" s="16" t="s">
        <v>7</v>
      </c>
      <c r="B157" s="17"/>
      <c r="C157" s="18">
        <v>17.04</v>
      </c>
      <c r="D157" s="18">
        <v>17.04</v>
      </c>
      <c r="E157" s="18">
        <v>0</v>
      </c>
      <c r="F157" s="18">
        <v>38.340000000000003</v>
      </c>
      <c r="G157" s="18">
        <v>24.494999999999997</v>
      </c>
      <c r="H157" s="18">
        <v>12.779999999999998</v>
      </c>
      <c r="I157" s="18">
        <v>28.754999999999995</v>
      </c>
      <c r="J157" s="18">
        <v>26.624999999999996</v>
      </c>
      <c r="K157" s="18">
        <v>18.105</v>
      </c>
      <c r="L157" s="18">
        <v>27.689999999999998</v>
      </c>
      <c r="M157" s="18">
        <v>25.56</v>
      </c>
      <c r="N157" s="18">
        <v>20.234999999999999</v>
      </c>
      <c r="O157" s="18">
        <v>20.234999999999999</v>
      </c>
      <c r="P157" s="18">
        <v>11.715</v>
      </c>
      <c r="Q157" s="18">
        <v>17.04</v>
      </c>
      <c r="R157" s="18">
        <v>4.5765041550000003</v>
      </c>
      <c r="S157" s="18">
        <v>11.715</v>
      </c>
      <c r="T157" s="18">
        <v>-0.23997538500000104</v>
      </c>
      <c r="U157" s="18">
        <v>20.774160509999998</v>
      </c>
      <c r="V157" s="18">
        <v>9.5849999999999991</v>
      </c>
      <c r="W157" s="18">
        <v>0</v>
      </c>
      <c r="X157" s="18">
        <v>-9.1462061549986373</v>
      </c>
      <c r="Y157" s="18">
        <v>-12.780000000000001</v>
      </c>
      <c r="Z157" s="18">
        <v>-26.291137409999997</v>
      </c>
      <c r="AA157" s="18">
        <v>-9.2454961050000009</v>
      </c>
      <c r="AB157" s="18">
        <v>-1.0649999999999999</v>
      </c>
      <c r="AC157" s="18">
        <v>4.26</v>
      </c>
      <c r="AD157" s="18">
        <v>-1.8988949999999998</v>
      </c>
      <c r="AE157" s="18">
        <v>7.7582254992000017</v>
      </c>
      <c r="AF157" s="18">
        <v>156.1757414928</v>
      </c>
      <c r="AG157" s="18">
        <v>4.2156341015999974</v>
      </c>
      <c r="AH157" s="18">
        <v>2.9061354216000015</v>
      </c>
      <c r="AI157" s="18">
        <v>-1.8340232664000014</v>
      </c>
      <c r="AJ157" s="18">
        <v>-6.1601137031999986</v>
      </c>
    </row>
    <row r="158" spans="1:36" ht="13.5" thickBot="1" x14ac:dyDescent="0.25">
      <c r="A158" s="21" t="s">
        <v>8</v>
      </c>
      <c r="B158" s="22"/>
      <c r="C158" s="23">
        <f t="shared" ref="C158:AF158" si="9">C157-C177</f>
        <v>17.04</v>
      </c>
      <c r="D158" s="23">
        <f t="shared" si="9"/>
        <v>17.04</v>
      </c>
      <c r="E158" s="23">
        <f t="shared" si="9"/>
        <v>0</v>
      </c>
      <c r="F158" s="23">
        <f t="shared" si="9"/>
        <v>38.340000000000003</v>
      </c>
      <c r="G158" s="23">
        <f t="shared" si="9"/>
        <v>24.494999999999997</v>
      </c>
      <c r="H158" s="23">
        <f t="shared" si="9"/>
        <v>12.779999999999998</v>
      </c>
      <c r="I158" s="23">
        <f t="shared" si="9"/>
        <v>28.754999999999995</v>
      </c>
      <c r="J158" s="23">
        <f t="shared" si="9"/>
        <v>26.624999999999996</v>
      </c>
      <c r="K158" s="23">
        <f t="shared" si="9"/>
        <v>18.105</v>
      </c>
      <c r="L158" s="23">
        <f t="shared" si="9"/>
        <v>27.689999999999998</v>
      </c>
      <c r="M158" s="23">
        <f t="shared" si="9"/>
        <v>25.56</v>
      </c>
      <c r="N158" s="23">
        <f t="shared" si="9"/>
        <v>20.234999999999999</v>
      </c>
      <c r="O158" s="23">
        <f t="shared" si="9"/>
        <v>20.234999999999999</v>
      </c>
      <c r="P158" s="23">
        <f t="shared" si="9"/>
        <v>11.715</v>
      </c>
      <c r="Q158" s="23">
        <f t="shared" si="9"/>
        <v>17.04</v>
      </c>
      <c r="R158" s="23">
        <f t="shared" si="9"/>
        <v>4.5765041550000003</v>
      </c>
      <c r="S158" s="23">
        <f t="shared" si="9"/>
        <v>11.715</v>
      </c>
      <c r="T158" s="23">
        <f t="shared" si="9"/>
        <v>-0.23997538500000104</v>
      </c>
      <c r="U158" s="23">
        <f t="shared" si="9"/>
        <v>20.774160509999998</v>
      </c>
      <c r="V158" s="23">
        <f t="shared" si="9"/>
        <v>9.5849999999999991</v>
      </c>
      <c r="W158" s="23">
        <f t="shared" si="9"/>
        <v>0</v>
      </c>
      <c r="X158" s="23">
        <f t="shared" si="9"/>
        <v>-9.1462061549986373</v>
      </c>
      <c r="Y158" s="23">
        <f t="shared" si="9"/>
        <v>-12.780000000000001</v>
      </c>
      <c r="Z158" s="23">
        <f t="shared" si="9"/>
        <v>-26.291137409999997</v>
      </c>
      <c r="AA158" s="23">
        <f t="shared" si="9"/>
        <v>-9.2454961050000009</v>
      </c>
      <c r="AB158" s="23">
        <f t="shared" si="9"/>
        <v>-1.0649999999999999</v>
      </c>
      <c r="AC158" s="23">
        <f t="shared" si="9"/>
        <v>4.26</v>
      </c>
      <c r="AD158" s="23">
        <f t="shared" si="9"/>
        <v>-1.8988949999999998</v>
      </c>
      <c r="AE158" s="23">
        <f t="shared" si="9"/>
        <v>7.7582254992000017</v>
      </c>
      <c r="AF158" s="23">
        <f t="shared" si="9"/>
        <v>156.1757414928</v>
      </c>
      <c r="AG158" s="23">
        <f t="shared" ref="AG158:AH158" si="10">AG157-AG177</f>
        <v>4.2156341015999974</v>
      </c>
      <c r="AH158" s="23">
        <f t="shared" si="10"/>
        <v>2.9061354216000015</v>
      </c>
      <c r="AI158" s="23">
        <f t="shared" ref="AI158:AJ158" si="11">AI157-AI177</f>
        <v>-1.8340232664000014</v>
      </c>
      <c r="AJ158" s="23">
        <f t="shared" si="11"/>
        <v>-6.1601137031999986</v>
      </c>
    </row>
    <row r="159" spans="1:36" x14ac:dyDescent="0.2">
      <c r="A159" s="16" t="s">
        <v>9</v>
      </c>
      <c r="B159" s="17"/>
      <c r="C159" s="18">
        <v>18.105</v>
      </c>
      <c r="D159" s="18">
        <v>14.91</v>
      </c>
      <c r="E159" s="18">
        <v>0</v>
      </c>
      <c r="F159" s="18">
        <v>33.015000000000001</v>
      </c>
      <c r="G159" s="18">
        <v>29.82</v>
      </c>
      <c r="H159" s="18">
        <v>28.754999999999999</v>
      </c>
      <c r="I159" s="18">
        <v>28.754999999999999</v>
      </c>
      <c r="J159" s="18">
        <v>26.625</v>
      </c>
      <c r="K159" s="18">
        <v>22.364999999999998</v>
      </c>
      <c r="L159" s="18">
        <v>23.43</v>
      </c>
      <c r="M159" s="18">
        <v>20.234999999999999</v>
      </c>
      <c r="N159" s="18">
        <v>20.234999999999999</v>
      </c>
      <c r="O159" s="18">
        <v>20.234999999999999</v>
      </c>
      <c r="P159" s="18">
        <v>1.0649999999999999</v>
      </c>
      <c r="Q159" s="18">
        <v>17.04</v>
      </c>
      <c r="R159" s="18">
        <v>5.3249999999999993</v>
      </c>
      <c r="S159" s="18">
        <v>9.5849999999999991</v>
      </c>
      <c r="T159" s="18">
        <v>0</v>
      </c>
      <c r="U159" s="18">
        <v>13.844999999999999</v>
      </c>
      <c r="V159" s="18">
        <v>9.5849999999999991</v>
      </c>
      <c r="W159" s="18">
        <v>0</v>
      </c>
      <c r="X159" s="18">
        <v>15.975</v>
      </c>
      <c r="Y159" s="18">
        <v>5.3249999999999993</v>
      </c>
      <c r="Z159" s="18">
        <v>12.78</v>
      </c>
      <c r="AA159" s="18">
        <v>11.707299999999998</v>
      </c>
      <c r="AB159" s="18">
        <v>14.831599999999998</v>
      </c>
      <c r="AC159" s="18">
        <v>34.015999999999998</v>
      </c>
      <c r="AD159" s="18">
        <v>9.3059699999999985</v>
      </c>
      <c r="AE159" s="18">
        <v>46.296526594448423</v>
      </c>
      <c r="AF159" s="18">
        <v>254.61995890956686</v>
      </c>
      <c r="AG159" s="18">
        <v>57.124525520006998</v>
      </c>
      <c r="AH159" s="18">
        <v>35.682957923243372</v>
      </c>
      <c r="AI159" s="18">
        <v>55.067344263475398</v>
      </c>
      <c r="AJ159" s="18">
        <v>57.00965880320242</v>
      </c>
    </row>
    <row r="160" spans="1:36" x14ac:dyDescent="0.2">
      <c r="A160" s="24" t="s">
        <v>10</v>
      </c>
      <c r="B160" s="25"/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18.105</v>
      </c>
      <c r="D164" s="29">
        <v>14.91</v>
      </c>
      <c r="E164" s="29">
        <v>0</v>
      </c>
      <c r="F164" s="29">
        <v>33.015000000000001</v>
      </c>
      <c r="G164" s="29">
        <v>29.82</v>
      </c>
      <c r="H164" s="29">
        <v>28.754999999999999</v>
      </c>
      <c r="I164" s="29">
        <v>28.754999999999999</v>
      </c>
      <c r="J164" s="29">
        <v>26.625</v>
      </c>
      <c r="K164" s="29">
        <v>22.364999999999998</v>
      </c>
      <c r="L164" s="29">
        <v>23.43</v>
      </c>
      <c r="M164" s="29">
        <v>20.234999999999999</v>
      </c>
      <c r="N164" s="29">
        <v>20.234999999999999</v>
      </c>
      <c r="O164" s="29">
        <v>20.234999999999999</v>
      </c>
      <c r="P164" s="29">
        <v>1.0649999999999999</v>
      </c>
      <c r="Q164" s="29">
        <v>17.04</v>
      </c>
      <c r="R164" s="29">
        <v>5.3249999999999993</v>
      </c>
      <c r="S164" s="29">
        <v>9.5849999999999991</v>
      </c>
      <c r="T164" s="29">
        <v>0</v>
      </c>
      <c r="U164" s="29">
        <v>13.844999999999999</v>
      </c>
      <c r="V164" s="29">
        <v>9.5849999999999991</v>
      </c>
      <c r="W164" s="29">
        <v>0</v>
      </c>
      <c r="X164" s="29">
        <v>15.975</v>
      </c>
      <c r="Y164" s="29">
        <v>5.3249999999999993</v>
      </c>
      <c r="Z164" s="29">
        <v>12.78</v>
      </c>
      <c r="AA164" s="29">
        <v>11.707299999999998</v>
      </c>
      <c r="AB164" s="29">
        <v>14.831599999999998</v>
      </c>
      <c r="AC164" s="29">
        <v>34.015999999999998</v>
      </c>
      <c r="AD164" s="29">
        <v>9.3059699999999985</v>
      </c>
      <c r="AE164" s="29">
        <v>46.296526594448423</v>
      </c>
      <c r="AF164" s="29">
        <v>254.61995890956686</v>
      </c>
      <c r="AG164" s="29">
        <v>57.124525520006998</v>
      </c>
      <c r="AH164" s="29">
        <v>35.682957923243372</v>
      </c>
      <c r="AI164" s="29">
        <v>55.067344263475398</v>
      </c>
      <c r="AJ164" s="29">
        <v>57.00965880320242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25.56</v>
      </c>
      <c r="Y171" s="34">
        <v>18.105</v>
      </c>
      <c r="Z171" s="34">
        <v>39.405000000000001</v>
      </c>
      <c r="AA171" s="34">
        <v>21.285999999999994</v>
      </c>
      <c r="AB171" s="34">
        <v>15.890999999999998</v>
      </c>
      <c r="AC171" s="34">
        <v>29.763999999999999</v>
      </c>
      <c r="AD171" s="34">
        <v>11.755469999999999</v>
      </c>
      <c r="AE171" s="34">
        <v>38.393577999711461</v>
      </c>
      <c r="AF171" s="34">
        <v>97.460756038998369</v>
      </c>
      <c r="AG171" s="34">
        <v>52.877332199999998</v>
      </c>
      <c r="AH171" s="34">
        <v>32.747309961635075</v>
      </c>
      <c r="AI171" s="34">
        <v>56.923721599999993</v>
      </c>
      <c r="AJ171" s="34">
        <v>63.178341808799999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25.56</v>
      </c>
      <c r="Y174" s="15">
        <v>18.105</v>
      </c>
      <c r="Z174" s="15">
        <v>39.405000000000001</v>
      </c>
      <c r="AA174" s="15">
        <v>21.285999999999994</v>
      </c>
      <c r="AB174" s="15">
        <v>15.890999999999998</v>
      </c>
      <c r="AC174" s="15">
        <v>29.763999999999999</v>
      </c>
      <c r="AD174" s="15">
        <v>11.755469999999999</v>
      </c>
      <c r="AE174" s="15">
        <v>38.393577999711461</v>
      </c>
      <c r="AF174" s="15">
        <v>97.460756038998369</v>
      </c>
      <c r="AG174" s="15">
        <v>52.877332199999998</v>
      </c>
      <c r="AH174" s="15">
        <v>32.747309961635075</v>
      </c>
      <c r="AI174" s="15">
        <v>56.923721599999993</v>
      </c>
      <c r="AJ174" s="15">
        <v>63.178341808799999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-1.0650000000000013</v>
      </c>
      <c r="D176" s="38">
        <v>2.129999999999999</v>
      </c>
      <c r="E176" s="38">
        <v>0</v>
      </c>
      <c r="F176" s="38">
        <v>5.3250000000000028</v>
      </c>
      <c r="G176" s="38">
        <v>-5.3250000000000028</v>
      </c>
      <c r="H176" s="38">
        <v>-15.975000000000001</v>
      </c>
      <c r="I176" s="38">
        <v>-3.5527136788005009E-15</v>
      </c>
      <c r="J176" s="38">
        <v>-3.5527136788005009E-15</v>
      </c>
      <c r="K176" s="38">
        <v>-4.259999999999998</v>
      </c>
      <c r="L176" s="38">
        <v>4.259999999999998</v>
      </c>
      <c r="M176" s="38">
        <v>5.3249999999999993</v>
      </c>
      <c r="N176" s="38">
        <v>0</v>
      </c>
      <c r="O176" s="38">
        <v>0</v>
      </c>
      <c r="P176" s="38">
        <v>10.65</v>
      </c>
      <c r="Q176" s="38">
        <v>0</v>
      </c>
      <c r="R176" s="38">
        <v>-0.74849584499999899</v>
      </c>
      <c r="S176" s="38">
        <v>2.1300000000000008</v>
      </c>
      <c r="T176" s="38">
        <v>-0.23997538500000104</v>
      </c>
      <c r="U176" s="38">
        <v>6.9291605099999991</v>
      </c>
      <c r="V176" s="38">
        <v>0</v>
      </c>
      <c r="W176" s="38">
        <v>0</v>
      </c>
      <c r="X176" s="38">
        <v>0.43879384500135998</v>
      </c>
      <c r="Y176" s="38">
        <v>0</v>
      </c>
      <c r="Z176" s="38">
        <v>0.33386259000000251</v>
      </c>
      <c r="AA176" s="38">
        <v>0.33320389499999692</v>
      </c>
      <c r="AB176" s="38">
        <v>-5.5999999999993832E-3</v>
      </c>
      <c r="AC176" s="38">
        <v>7.9999999999991189E-3</v>
      </c>
      <c r="AD176" s="38">
        <v>0.5506050000000009</v>
      </c>
      <c r="AE176" s="38">
        <v>-0.1447230955369605</v>
      </c>
      <c r="AF176" s="38">
        <v>-0.98346137776849218</v>
      </c>
      <c r="AG176" s="38">
        <v>-3.1559218407004153E-2</v>
      </c>
      <c r="AH176" s="38">
        <v>-2.951254000829806E-2</v>
      </c>
      <c r="AI176" s="38">
        <v>2.235407012459234E-2</v>
      </c>
      <c r="AJ176" s="38">
        <v>8.5693023975821347E-3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6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6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0</v>
      </c>
      <c r="AF194" s="59">
        <v>0</v>
      </c>
      <c r="AG194" s="59">
        <v>0</v>
      </c>
      <c r="AH194" s="59">
        <v>0</v>
      </c>
      <c r="AI194" s="59">
        <v>0</v>
      </c>
      <c r="AJ194" s="59">
        <v>0</v>
      </c>
    </row>
    <row r="195" spans="1:36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6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6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6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6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6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6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6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6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6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6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6" x14ac:dyDescent="0.2">
      <c r="A206" s="66" t="s">
        <v>68</v>
      </c>
      <c r="B206" s="67"/>
      <c r="C206" s="68">
        <v>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68">
        <v>0</v>
      </c>
      <c r="AD206" s="68">
        <v>0</v>
      </c>
      <c r="AE206" s="68">
        <v>0</v>
      </c>
      <c r="AF206" s="68">
        <v>0</v>
      </c>
      <c r="AG206" s="68">
        <v>0</v>
      </c>
      <c r="AH206" s="68">
        <v>0</v>
      </c>
      <c r="AI206" s="68">
        <v>0</v>
      </c>
      <c r="AJ206" s="68">
        <v>0</v>
      </c>
    </row>
    <row r="207" spans="1:36" x14ac:dyDescent="0.2">
      <c r="A207" s="66" t="s">
        <v>69</v>
      </c>
      <c r="B207" s="67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6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-1.0650000000000013</v>
      </c>
      <c r="D222" s="38">
        <v>2.129999999999999</v>
      </c>
      <c r="E222" s="38">
        <v>0</v>
      </c>
      <c r="F222" s="38">
        <v>5.3250000000000028</v>
      </c>
      <c r="G222" s="38">
        <v>-5.3250000000000028</v>
      </c>
      <c r="H222" s="38">
        <v>-15.975000000000001</v>
      </c>
      <c r="I222" s="38">
        <v>-3.5527136788005009E-15</v>
      </c>
      <c r="J222" s="38">
        <v>-3.5527136788005009E-15</v>
      </c>
      <c r="K222" s="38">
        <v>-4.259999999999998</v>
      </c>
      <c r="L222" s="38">
        <v>4.259999999999998</v>
      </c>
      <c r="M222" s="38">
        <v>5.3249999999999993</v>
      </c>
      <c r="N222" s="38">
        <v>0</v>
      </c>
      <c r="O222" s="38">
        <v>0</v>
      </c>
      <c r="P222" s="38">
        <v>10.65</v>
      </c>
      <c r="Q222" s="38">
        <v>0</v>
      </c>
      <c r="R222" s="38">
        <v>-0.74849584499999899</v>
      </c>
      <c r="S222" s="38">
        <v>2.1300000000000008</v>
      </c>
      <c r="T222" s="38">
        <v>-0.23997538500000104</v>
      </c>
      <c r="U222" s="38">
        <v>6.9291605099999991</v>
      </c>
      <c r="V222" s="38">
        <v>0</v>
      </c>
      <c r="W222" s="38">
        <v>0</v>
      </c>
      <c r="X222" s="38">
        <v>0.43879384500135998</v>
      </c>
      <c r="Y222" s="38">
        <v>0</v>
      </c>
      <c r="Z222" s="38">
        <v>0.33386259000000251</v>
      </c>
      <c r="AA222" s="38">
        <v>0.33320389499999692</v>
      </c>
      <c r="AB222" s="38">
        <v>-5.5999999999993832E-3</v>
      </c>
      <c r="AC222" s="38">
        <v>7.9999999999991189E-3</v>
      </c>
      <c r="AD222" s="38">
        <v>0.5506050000000009</v>
      </c>
      <c r="AE222" s="38">
        <v>-0.1447230955369605</v>
      </c>
      <c r="AF222" s="38">
        <v>-0.98346137776849218</v>
      </c>
      <c r="AG222" s="38">
        <v>-3.1559218407004153E-2</v>
      </c>
      <c r="AH222" s="38">
        <v>-2.951254000829806E-2</v>
      </c>
      <c r="AI222" s="38">
        <v>2.235407012459234E-2</v>
      </c>
      <c r="AJ222" s="38">
        <v>8.5693023975821347E-3</v>
      </c>
    </row>
    <row r="223" spans="1:36" x14ac:dyDescent="0.2">
      <c r="A223"/>
      <c r="B223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1:36" x14ac:dyDescent="0.2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x14ac:dyDescent="0.2">
      <c r="A225"/>
      <c r="B225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45.75" thickBot="1" x14ac:dyDescent="0.3">
      <c r="A226" s="90" t="s">
        <v>103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">
      <c r="A229" s="10" t="s">
        <v>4</v>
      </c>
      <c r="B229" s="11"/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</row>
    <row r="232" spans="1:36" x14ac:dyDescent="0.2">
      <c r="A232" s="16" t="s">
        <v>7</v>
      </c>
      <c r="B232" s="17"/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</row>
    <row r="233" spans="1:36" ht="13.5" thickBot="1" x14ac:dyDescent="0.25">
      <c r="A233" s="21" t="s">
        <v>8</v>
      </c>
      <c r="B233" s="22"/>
      <c r="C233" s="23">
        <f t="shared" ref="C233:AF233" si="12">C232-C252</f>
        <v>0</v>
      </c>
      <c r="D233" s="23">
        <f t="shared" si="12"/>
        <v>0</v>
      </c>
      <c r="E233" s="23">
        <f t="shared" si="12"/>
        <v>0</v>
      </c>
      <c r="F233" s="23">
        <f t="shared" si="12"/>
        <v>0</v>
      </c>
      <c r="G233" s="23">
        <f t="shared" si="12"/>
        <v>0</v>
      </c>
      <c r="H233" s="23">
        <f t="shared" si="12"/>
        <v>0</v>
      </c>
      <c r="I233" s="23">
        <f t="shared" si="12"/>
        <v>0</v>
      </c>
      <c r="J233" s="23">
        <f t="shared" si="12"/>
        <v>0</v>
      </c>
      <c r="K233" s="23">
        <f t="shared" si="12"/>
        <v>0</v>
      </c>
      <c r="L233" s="23">
        <f t="shared" si="12"/>
        <v>0</v>
      </c>
      <c r="M233" s="23">
        <f t="shared" si="12"/>
        <v>0</v>
      </c>
      <c r="N233" s="23">
        <f t="shared" si="12"/>
        <v>0</v>
      </c>
      <c r="O233" s="23">
        <f t="shared" si="12"/>
        <v>0</v>
      </c>
      <c r="P233" s="23">
        <f t="shared" si="12"/>
        <v>0</v>
      </c>
      <c r="Q233" s="23">
        <f t="shared" si="12"/>
        <v>0</v>
      </c>
      <c r="R233" s="23">
        <f t="shared" si="12"/>
        <v>0</v>
      </c>
      <c r="S233" s="23">
        <f t="shared" si="12"/>
        <v>0</v>
      </c>
      <c r="T233" s="23">
        <f t="shared" si="12"/>
        <v>0</v>
      </c>
      <c r="U233" s="23">
        <f t="shared" si="12"/>
        <v>0</v>
      </c>
      <c r="V233" s="23">
        <f t="shared" si="12"/>
        <v>0</v>
      </c>
      <c r="W233" s="23">
        <f t="shared" si="12"/>
        <v>0</v>
      </c>
      <c r="X233" s="23">
        <f t="shared" si="12"/>
        <v>0</v>
      </c>
      <c r="Y233" s="23">
        <f t="shared" si="12"/>
        <v>0</v>
      </c>
      <c r="Z233" s="23">
        <f t="shared" si="12"/>
        <v>0</v>
      </c>
      <c r="AA233" s="23">
        <f t="shared" si="12"/>
        <v>0</v>
      </c>
      <c r="AB233" s="23">
        <f t="shared" si="12"/>
        <v>0</v>
      </c>
      <c r="AC233" s="23">
        <f t="shared" si="12"/>
        <v>0</v>
      </c>
      <c r="AD233" s="23">
        <f t="shared" si="12"/>
        <v>0</v>
      </c>
      <c r="AE233" s="23">
        <f t="shared" si="12"/>
        <v>0</v>
      </c>
      <c r="AF233" s="23">
        <f t="shared" si="12"/>
        <v>0</v>
      </c>
      <c r="AG233" s="23">
        <f t="shared" ref="AG233:AH233" si="13">AG232-AG252</f>
        <v>0</v>
      </c>
      <c r="AH233" s="23">
        <f t="shared" si="13"/>
        <v>0</v>
      </c>
      <c r="AI233" s="23">
        <f t="shared" ref="AI233:AJ233" si="14">AI232-AI252</f>
        <v>0</v>
      </c>
      <c r="AJ233" s="23">
        <f t="shared" si="14"/>
        <v>0</v>
      </c>
    </row>
    <row r="234" spans="1:36" x14ac:dyDescent="0.2">
      <c r="A234" s="16" t="s">
        <v>9</v>
      </c>
      <c r="B234" s="17"/>
      <c r="C234" s="18">
        <v>1.4327999999999999</v>
      </c>
      <c r="D234" s="18">
        <v>1.5521999999999998</v>
      </c>
      <c r="E234" s="18">
        <v>3.3431999999999999</v>
      </c>
      <c r="F234" s="18">
        <v>3.5819999999999999</v>
      </c>
      <c r="G234" s="18">
        <v>3.7969199999999996</v>
      </c>
      <c r="H234" s="18">
        <v>4.8953999999999995</v>
      </c>
      <c r="I234" s="18">
        <v>3.8446799999999999</v>
      </c>
      <c r="J234" s="18">
        <v>9.62364</v>
      </c>
      <c r="K234" s="18">
        <v>9.3848399999999987</v>
      </c>
      <c r="L234" s="18">
        <v>11.7012</v>
      </c>
      <c r="M234" s="18">
        <v>11.844479999999999</v>
      </c>
      <c r="N234" s="18">
        <v>11.844479999999999</v>
      </c>
      <c r="O234" s="18">
        <v>7.8326399999999996</v>
      </c>
      <c r="P234" s="18">
        <v>7.8326399999999996</v>
      </c>
      <c r="Q234" s="18">
        <v>8.0475599999999989</v>
      </c>
      <c r="R234" s="18">
        <v>8.0543935007999998</v>
      </c>
      <c r="S234" s="18">
        <v>7.079892920639999</v>
      </c>
      <c r="T234" s="18">
        <v>8.0067844223999991</v>
      </c>
      <c r="U234" s="18">
        <v>5.3559439487999994</v>
      </c>
      <c r="V234" s="18">
        <v>5.5162570751999995</v>
      </c>
      <c r="W234" s="18">
        <v>7.3115783999999993</v>
      </c>
      <c r="X234" s="18">
        <v>6.0667789535999992</v>
      </c>
      <c r="Y234" s="18">
        <v>8.7413981759999988</v>
      </c>
      <c r="Z234" s="18">
        <v>5.0546089151999993</v>
      </c>
      <c r="AA234" s="18">
        <v>4.8226428745602208</v>
      </c>
      <c r="AB234" s="18">
        <v>8.5425872566153824</v>
      </c>
      <c r="AC234" s="18">
        <v>4.5934686276923067</v>
      </c>
      <c r="AD234" s="18">
        <v>0.33580820159999991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</row>
    <row r="236" spans="1:36" x14ac:dyDescent="0.2">
      <c r="A236" s="10" t="s">
        <v>11</v>
      </c>
      <c r="B236" s="11"/>
      <c r="C236" s="12">
        <v>1.4327999999999999</v>
      </c>
      <c r="D236" s="12">
        <v>1.5521999999999998</v>
      </c>
      <c r="E236" s="12">
        <v>3.3431999999999999</v>
      </c>
      <c r="F236" s="12">
        <v>3.5819999999999999</v>
      </c>
      <c r="G236" s="12">
        <v>3.7969199999999996</v>
      </c>
      <c r="H236" s="12">
        <v>4.8953999999999995</v>
      </c>
      <c r="I236" s="12">
        <v>3.8446799999999999</v>
      </c>
      <c r="J236" s="12">
        <v>9.62364</v>
      </c>
      <c r="K236" s="12">
        <v>9.3848399999999987</v>
      </c>
      <c r="L236" s="12">
        <v>11.7012</v>
      </c>
      <c r="M236" s="12">
        <v>11.844479999999999</v>
      </c>
      <c r="N236" s="12">
        <v>11.844479999999999</v>
      </c>
      <c r="O236" s="12">
        <v>7.8326399999999996</v>
      </c>
      <c r="P236" s="12">
        <v>7.8326399999999996</v>
      </c>
      <c r="Q236" s="12">
        <v>8.0475599999999989</v>
      </c>
      <c r="R236" s="12">
        <v>8.0543935007999998</v>
      </c>
      <c r="S236" s="12">
        <v>7.079892920639999</v>
      </c>
      <c r="T236" s="12">
        <v>8.0067844223999991</v>
      </c>
      <c r="U236" s="12">
        <v>5.3559439487999994</v>
      </c>
      <c r="V236" s="12">
        <v>5.5162570751999995</v>
      </c>
      <c r="W236" s="12">
        <v>7.3115783999999993</v>
      </c>
      <c r="X236" s="12">
        <v>6.0667789535999992</v>
      </c>
      <c r="Y236" s="12">
        <v>8.7413981759999988</v>
      </c>
      <c r="Z236" s="12">
        <v>5.0546089151999993</v>
      </c>
      <c r="AA236" s="12">
        <v>4.8226428745602208</v>
      </c>
      <c r="AB236" s="12">
        <v>8.5425872566153824</v>
      </c>
      <c r="AC236" s="12">
        <v>4.5934686276923067</v>
      </c>
      <c r="AD236" s="12">
        <v>0.33580820159999991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43.925700000000006</v>
      </c>
      <c r="D240" s="19">
        <v>41.673100000000005</v>
      </c>
      <c r="E240" s="19">
        <v>51.809800000000003</v>
      </c>
      <c r="F240" s="19">
        <v>49.557200000000002</v>
      </c>
      <c r="G240" s="19">
        <v>51.809800000000003</v>
      </c>
      <c r="H240" s="19">
        <v>51.809800000000003</v>
      </c>
      <c r="I240" s="19">
        <v>48.430900000000001</v>
      </c>
      <c r="J240" s="19">
        <v>60.820200000000007</v>
      </c>
      <c r="K240" s="19">
        <v>75.462100000000007</v>
      </c>
      <c r="L240" s="19">
        <v>64.199100000000001</v>
      </c>
      <c r="M240" s="19">
        <v>70.956900000000005</v>
      </c>
      <c r="N240" s="19">
        <v>88.977700000000013</v>
      </c>
      <c r="O240" s="19">
        <v>99.114400000000003</v>
      </c>
      <c r="P240" s="19">
        <v>104.74590000000001</v>
      </c>
      <c r="Q240" s="19">
        <v>97.988100000000003</v>
      </c>
      <c r="R240" s="19">
        <v>108.80715410326923</v>
      </c>
      <c r="S240" s="19">
        <v>105.62673039365551</v>
      </c>
      <c r="T240" s="19">
        <v>99.825206283661601</v>
      </c>
      <c r="U240" s="19">
        <v>103.67169227583004</v>
      </c>
      <c r="V240" s="19">
        <v>93.836040460373667</v>
      </c>
      <c r="W240" s="19">
        <v>85.702319801303929</v>
      </c>
      <c r="X240" s="19">
        <v>40.085079262787531</v>
      </c>
      <c r="Y240" s="19">
        <v>39.365629364283173</v>
      </c>
      <c r="Z240" s="19">
        <v>69.086897826126389</v>
      </c>
      <c r="AA240" s="19">
        <v>74.22189472710744</v>
      </c>
      <c r="AB240" s="19">
        <v>107.04912334314866</v>
      </c>
      <c r="AC240" s="19">
        <v>92.060906140657792</v>
      </c>
      <c r="AD240" s="19">
        <v>90.059228091038662</v>
      </c>
      <c r="AE240" s="19">
        <v>90.017983923640699</v>
      </c>
      <c r="AF240" s="19">
        <v>75.391323197283143</v>
      </c>
      <c r="AG240" s="19">
        <v>84.87332423959397</v>
      </c>
      <c r="AH240" s="19">
        <v>97.440566086436775</v>
      </c>
      <c r="AI240" s="19">
        <v>117.64416658350582</v>
      </c>
      <c r="AJ240" s="19">
        <v>106.21538341070689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">
      <c r="A245" s="27" t="s">
        <v>18</v>
      </c>
      <c r="B245" s="28"/>
      <c r="C245" s="29">
        <v>43.925700000000006</v>
      </c>
      <c r="D245" s="29">
        <v>41.673100000000005</v>
      </c>
      <c r="E245" s="29">
        <v>51.809800000000003</v>
      </c>
      <c r="F245" s="29">
        <v>49.557200000000002</v>
      </c>
      <c r="G245" s="29">
        <v>51.809800000000003</v>
      </c>
      <c r="H245" s="29">
        <v>51.809800000000003</v>
      </c>
      <c r="I245" s="29">
        <v>48.430900000000001</v>
      </c>
      <c r="J245" s="29">
        <v>60.820200000000007</v>
      </c>
      <c r="K245" s="29">
        <v>75.462100000000007</v>
      </c>
      <c r="L245" s="29">
        <v>64.199100000000001</v>
      </c>
      <c r="M245" s="29">
        <v>70.956900000000005</v>
      </c>
      <c r="N245" s="29">
        <v>88.977700000000013</v>
      </c>
      <c r="O245" s="29">
        <v>99.114400000000003</v>
      </c>
      <c r="P245" s="29">
        <v>104.74590000000001</v>
      </c>
      <c r="Q245" s="29">
        <v>97.988100000000003</v>
      </c>
      <c r="R245" s="29">
        <v>108.80715410326923</v>
      </c>
      <c r="S245" s="29">
        <v>105.62673039365551</v>
      </c>
      <c r="T245" s="29">
        <v>99.825206283661601</v>
      </c>
      <c r="U245" s="29">
        <v>103.67169227583004</v>
      </c>
      <c r="V245" s="29">
        <v>93.836040460373667</v>
      </c>
      <c r="W245" s="29">
        <v>85.702319801303929</v>
      </c>
      <c r="X245" s="29">
        <v>40.085079262787531</v>
      </c>
      <c r="Y245" s="29">
        <v>39.365629364283173</v>
      </c>
      <c r="Z245" s="29">
        <v>69.086897826126389</v>
      </c>
      <c r="AA245" s="29">
        <v>74.22189472710744</v>
      </c>
      <c r="AB245" s="29">
        <v>107.04912334314866</v>
      </c>
      <c r="AC245" s="29">
        <v>92.060906140657792</v>
      </c>
      <c r="AD245" s="29">
        <v>90.059228091038662</v>
      </c>
      <c r="AE245" s="29">
        <v>90.017983923640699</v>
      </c>
      <c r="AF245" s="29">
        <v>75.391323197283143</v>
      </c>
      <c r="AG245" s="29">
        <v>84.87332423959397</v>
      </c>
      <c r="AH245" s="29">
        <v>97.440566086436775</v>
      </c>
      <c r="AI245" s="29">
        <v>117.64416658350582</v>
      </c>
      <c r="AJ245" s="29">
        <v>106.21538341070689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42.492900000000006</v>
      </c>
      <c r="D250" s="19">
        <v>40.120900000000006</v>
      </c>
      <c r="E250" s="19">
        <v>48.4666</v>
      </c>
      <c r="F250" s="19">
        <v>45.975200000000001</v>
      </c>
      <c r="G250" s="19">
        <v>48.012880000000003</v>
      </c>
      <c r="H250" s="19">
        <v>46.914400000000001</v>
      </c>
      <c r="I250" s="19">
        <v>44.586220000000004</v>
      </c>
      <c r="J250" s="19">
        <v>51.196560000000005</v>
      </c>
      <c r="K250" s="19">
        <v>66.07726000000001</v>
      </c>
      <c r="L250" s="19">
        <v>52.497900000000001</v>
      </c>
      <c r="M250" s="19">
        <v>59.112420000000007</v>
      </c>
      <c r="N250" s="19">
        <v>77.133220000000009</v>
      </c>
      <c r="O250" s="19">
        <v>91.281760000000006</v>
      </c>
      <c r="P250" s="19">
        <v>96.913260000000008</v>
      </c>
      <c r="Q250" s="19">
        <v>89.940539999999999</v>
      </c>
      <c r="R250" s="19">
        <v>100.75276060246922</v>
      </c>
      <c r="S250" s="19">
        <v>98.546837473015501</v>
      </c>
      <c r="T250" s="19">
        <v>91.818421861261598</v>
      </c>
      <c r="U250" s="19">
        <v>98.315748327030036</v>
      </c>
      <c r="V250" s="19">
        <v>88.319783385173665</v>
      </c>
      <c r="W250" s="19">
        <v>79.177946708212531</v>
      </c>
      <c r="X250" s="19">
        <v>65.384066524564687</v>
      </c>
      <c r="Y250" s="19">
        <v>72.961763492976132</v>
      </c>
      <c r="Z250" s="19">
        <v>68.427334863822921</v>
      </c>
      <c r="AA250" s="19">
        <v>61.786270612657198</v>
      </c>
      <c r="AB250" s="19">
        <v>100.42798627984183</v>
      </c>
      <c r="AC250" s="19">
        <v>79.589958883534365</v>
      </c>
      <c r="AD250" s="19">
        <v>91.189918883980226</v>
      </c>
      <c r="AE250" s="19">
        <v>95.274692021714102</v>
      </c>
      <c r="AF250" s="19">
        <v>78.350007757078615</v>
      </c>
      <c r="AG250" s="19">
        <v>88.228997027992975</v>
      </c>
      <c r="AH250" s="19">
        <v>99.385536260942132</v>
      </c>
      <c r="AI250" s="19">
        <v>118.41162530152531</v>
      </c>
      <c r="AJ250" s="19">
        <v>107.69523873693976</v>
      </c>
    </row>
    <row r="251" spans="1:36" ht="13.5" thickBot="1" x14ac:dyDescent="0.25">
      <c r="A251" s="36" t="s">
        <v>24</v>
      </c>
      <c r="B251" s="37"/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-0.78720530690860357</v>
      </c>
      <c r="X251" s="38">
        <v>-31.365766215377157</v>
      </c>
      <c r="Y251" s="38">
        <v>-42.337532304692957</v>
      </c>
      <c r="Z251" s="38">
        <v>-4.3950459528965382</v>
      </c>
      <c r="AA251" s="38">
        <v>7.6129812398900256</v>
      </c>
      <c r="AB251" s="38">
        <v>-1.9214501933085444</v>
      </c>
      <c r="AC251" s="38">
        <v>7.8774786294311241</v>
      </c>
      <c r="AD251" s="38">
        <v>-1.466498994541567</v>
      </c>
      <c r="AE251" s="38">
        <v>-5.2567080980734033</v>
      </c>
      <c r="AF251" s="38">
        <v>-2.9586845597954721</v>
      </c>
      <c r="AG251" s="38">
        <v>-3.355672788399005</v>
      </c>
      <c r="AH251" s="38">
        <v>-1.9449701745053574</v>
      </c>
      <c r="AI251" s="38">
        <v>-0.7674587180194834</v>
      </c>
      <c r="AJ251" s="38">
        <v>-1.4798553262328653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</row>
    <row r="255" spans="1:36" x14ac:dyDescent="0.2">
      <c r="A255" s="42" t="s">
        <v>28</v>
      </c>
      <c r="B255" s="43"/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0</v>
      </c>
      <c r="AD255" s="44">
        <v>0</v>
      </c>
      <c r="AE255" s="44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0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0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0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0</v>
      </c>
      <c r="AD281" s="68">
        <v>0</v>
      </c>
      <c r="AE281" s="68">
        <v>0</v>
      </c>
      <c r="AF281" s="68">
        <v>0</v>
      </c>
      <c r="AG281" s="68">
        <v>0</v>
      </c>
      <c r="AH281" s="68">
        <v>0</v>
      </c>
      <c r="AI281" s="68">
        <v>0</v>
      </c>
      <c r="AJ281" s="68">
        <v>0</v>
      </c>
    </row>
    <row r="282" spans="1:36" x14ac:dyDescent="0.2">
      <c r="A282" s="66" t="s">
        <v>69</v>
      </c>
      <c r="B282" s="67"/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0</v>
      </c>
      <c r="AE282" s="68">
        <v>0</v>
      </c>
      <c r="AF282" s="68">
        <v>0</v>
      </c>
      <c r="AG282" s="68">
        <v>0</v>
      </c>
      <c r="AH282" s="68">
        <v>0</v>
      </c>
      <c r="AI282" s="68">
        <v>0</v>
      </c>
      <c r="AJ282" s="68">
        <v>0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0</v>
      </c>
      <c r="AF283" s="62">
        <v>0</v>
      </c>
      <c r="AG283" s="62">
        <v>0</v>
      </c>
      <c r="AH283" s="62">
        <v>0</v>
      </c>
      <c r="AI283" s="62">
        <v>0</v>
      </c>
      <c r="AJ283" s="62">
        <v>0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</v>
      </c>
      <c r="W284" s="73">
        <v>0</v>
      </c>
      <c r="X284" s="73">
        <v>0</v>
      </c>
      <c r="Y284" s="73">
        <v>0</v>
      </c>
      <c r="Z284" s="73">
        <v>0</v>
      </c>
      <c r="AA284" s="73">
        <v>0</v>
      </c>
      <c r="AB284" s="73">
        <v>0</v>
      </c>
      <c r="AC284" s="73">
        <v>0</v>
      </c>
      <c r="AD284" s="73">
        <v>0</v>
      </c>
      <c r="AE284" s="73">
        <v>0</v>
      </c>
      <c r="AF284" s="73">
        <v>0</v>
      </c>
      <c r="AG284" s="73">
        <v>0</v>
      </c>
      <c r="AH284" s="73">
        <v>0</v>
      </c>
      <c r="AI284" s="73">
        <v>0</v>
      </c>
      <c r="AJ284" s="73">
        <v>0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0</v>
      </c>
      <c r="W285" s="73">
        <v>0</v>
      </c>
      <c r="X285" s="73">
        <v>0</v>
      </c>
      <c r="Y285" s="73">
        <v>0</v>
      </c>
      <c r="Z285" s="73">
        <v>0</v>
      </c>
      <c r="AA285" s="73">
        <v>0</v>
      </c>
      <c r="AB285" s="73">
        <v>0</v>
      </c>
      <c r="AC285" s="73">
        <v>0</v>
      </c>
      <c r="AD285" s="73">
        <v>0</v>
      </c>
      <c r="AE285" s="73">
        <v>0</v>
      </c>
      <c r="AF285" s="73">
        <v>0</v>
      </c>
      <c r="AG285" s="73">
        <v>0</v>
      </c>
      <c r="AH285" s="73">
        <v>0</v>
      </c>
      <c r="AI285" s="73">
        <v>0</v>
      </c>
      <c r="AJ285" s="73">
        <v>0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0</v>
      </c>
      <c r="W286" s="73">
        <v>0</v>
      </c>
      <c r="X286" s="73">
        <v>0</v>
      </c>
      <c r="Y286" s="73">
        <v>0</v>
      </c>
      <c r="Z286" s="73">
        <v>0</v>
      </c>
      <c r="AA286" s="73">
        <v>0</v>
      </c>
      <c r="AB286" s="73">
        <v>0</v>
      </c>
      <c r="AC286" s="73">
        <v>0</v>
      </c>
      <c r="AD286" s="73">
        <v>0</v>
      </c>
      <c r="AE286" s="73">
        <v>0</v>
      </c>
      <c r="AF286" s="73">
        <v>0</v>
      </c>
      <c r="AG286" s="73">
        <v>0</v>
      </c>
      <c r="AH286" s="73">
        <v>0</v>
      </c>
      <c r="AI286" s="73">
        <v>0</v>
      </c>
      <c r="AJ286" s="73">
        <v>0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</v>
      </c>
      <c r="W287" s="73">
        <v>0</v>
      </c>
      <c r="X287" s="73">
        <v>0</v>
      </c>
      <c r="Y287" s="73">
        <v>0</v>
      </c>
      <c r="Z287" s="73">
        <v>0</v>
      </c>
      <c r="AA287" s="73">
        <v>0</v>
      </c>
      <c r="AB287" s="73">
        <v>0</v>
      </c>
      <c r="AC287" s="73">
        <v>0</v>
      </c>
      <c r="AD287" s="73">
        <v>0</v>
      </c>
      <c r="AE287" s="73">
        <v>0</v>
      </c>
      <c r="AF287" s="73">
        <v>0</v>
      </c>
      <c r="AG287" s="73">
        <v>0</v>
      </c>
      <c r="AH287" s="73">
        <v>0</v>
      </c>
      <c r="AI287" s="73">
        <v>0</v>
      </c>
      <c r="AJ287" s="73">
        <v>0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0</v>
      </c>
      <c r="W288" s="73">
        <v>0</v>
      </c>
      <c r="X288" s="73">
        <v>0</v>
      </c>
      <c r="Y288" s="73">
        <v>0</v>
      </c>
      <c r="Z288" s="73">
        <v>0</v>
      </c>
      <c r="AA288" s="73">
        <v>0</v>
      </c>
      <c r="AB288" s="73">
        <v>0</v>
      </c>
      <c r="AC288" s="73">
        <v>0</v>
      </c>
      <c r="AD288" s="73">
        <v>0</v>
      </c>
      <c r="AE288" s="73">
        <v>0</v>
      </c>
      <c r="AF288" s="73">
        <v>0</v>
      </c>
      <c r="AG288" s="73">
        <v>0</v>
      </c>
      <c r="AH288" s="73">
        <v>0</v>
      </c>
      <c r="AI288" s="73">
        <v>0</v>
      </c>
      <c r="AJ288" s="73">
        <v>0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73">
        <v>0</v>
      </c>
      <c r="T289" s="73">
        <v>0</v>
      </c>
      <c r="U289" s="73">
        <v>0</v>
      </c>
      <c r="V289" s="73">
        <v>0</v>
      </c>
      <c r="W289" s="73">
        <v>0</v>
      </c>
      <c r="X289" s="73">
        <v>0</v>
      </c>
      <c r="Y289" s="73">
        <v>0</v>
      </c>
      <c r="Z289" s="73">
        <v>0</v>
      </c>
      <c r="AA289" s="73">
        <v>0</v>
      </c>
      <c r="AB289" s="73">
        <v>0</v>
      </c>
      <c r="AC289" s="73">
        <v>0</v>
      </c>
      <c r="AD289" s="73">
        <v>0</v>
      </c>
      <c r="AE289" s="73">
        <v>0</v>
      </c>
      <c r="AF289" s="73">
        <v>0</v>
      </c>
      <c r="AG289" s="73">
        <v>0</v>
      </c>
      <c r="AH289" s="73">
        <v>0</v>
      </c>
      <c r="AI289" s="73">
        <v>0</v>
      </c>
      <c r="AJ289" s="73">
        <v>0</v>
      </c>
    </row>
    <row r="290" spans="1:36" x14ac:dyDescent="0.2">
      <c r="A290" s="76" t="s">
        <v>82</v>
      </c>
      <c r="B290" s="28"/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0</v>
      </c>
      <c r="W290" s="78">
        <v>0</v>
      </c>
      <c r="X290" s="78">
        <v>0</v>
      </c>
      <c r="Y290" s="78">
        <v>0</v>
      </c>
      <c r="Z290" s="78">
        <v>0</v>
      </c>
      <c r="AA290" s="78">
        <v>0</v>
      </c>
      <c r="AB290" s="78">
        <v>0</v>
      </c>
      <c r="AC290" s="78">
        <v>0</v>
      </c>
      <c r="AD290" s="78">
        <v>0</v>
      </c>
      <c r="AE290" s="78">
        <v>0</v>
      </c>
      <c r="AF290" s="78">
        <v>0</v>
      </c>
      <c r="AG290" s="78">
        <v>0</v>
      </c>
      <c r="AH290" s="78">
        <v>0</v>
      </c>
      <c r="AI290" s="78">
        <v>0</v>
      </c>
      <c r="AJ290" s="78">
        <v>0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0</v>
      </c>
      <c r="W292" s="73">
        <v>0</v>
      </c>
      <c r="X292" s="73">
        <v>0</v>
      </c>
      <c r="Y292" s="73">
        <v>0</v>
      </c>
      <c r="Z292" s="73">
        <v>0</v>
      </c>
      <c r="AA292" s="73">
        <v>0</v>
      </c>
      <c r="AB292" s="73">
        <v>0</v>
      </c>
      <c r="AC292" s="73">
        <v>0</v>
      </c>
      <c r="AD292" s="73">
        <v>0</v>
      </c>
      <c r="AE292" s="73">
        <v>0</v>
      </c>
      <c r="AF292" s="73">
        <v>0</v>
      </c>
      <c r="AG292" s="73">
        <v>0</v>
      </c>
      <c r="AH292" s="73">
        <v>0</v>
      </c>
      <c r="AI292" s="73">
        <v>0</v>
      </c>
      <c r="AJ292" s="73">
        <v>0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</v>
      </c>
      <c r="W293" s="73">
        <v>0</v>
      </c>
      <c r="X293" s="73">
        <v>0</v>
      </c>
      <c r="Y293" s="73">
        <v>0</v>
      </c>
      <c r="Z293" s="73">
        <v>0</v>
      </c>
      <c r="AA293" s="73">
        <v>0</v>
      </c>
      <c r="AB293" s="73">
        <v>0</v>
      </c>
      <c r="AC293" s="73">
        <v>0</v>
      </c>
      <c r="AD293" s="73">
        <v>0</v>
      </c>
      <c r="AE293" s="73">
        <v>0</v>
      </c>
      <c r="AF293" s="73">
        <v>0</v>
      </c>
      <c r="AG293" s="73">
        <v>0</v>
      </c>
      <c r="AH293" s="73">
        <v>0</v>
      </c>
      <c r="AI293" s="73">
        <v>0</v>
      </c>
      <c r="AJ293" s="73">
        <v>0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0</v>
      </c>
      <c r="W294" s="86">
        <v>0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  <c r="AC294" s="86">
        <v>0</v>
      </c>
      <c r="AD294" s="86">
        <v>0</v>
      </c>
      <c r="AE294" s="86">
        <v>0</v>
      </c>
      <c r="AF294" s="86">
        <v>0</v>
      </c>
      <c r="AG294" s="86">
        <v>0</v>
      </c>
      <c r="AH294" s="86">
        <v>0</v>
      </c>
      <c r="AI294" s="86">
        <v>0</v>
      </c>
      <c r="AJ294" s="86">
        <v>0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-0.78720530690860357</v>
      </c>
      <c r="X297" s="38">
        <v>-31.365766215377157</v>
      </c>
      <c r="Y297" s="38">
        <v>-42.337532304692957</v>
      </c>
      <c r="Z297" s="38">
        <v>-4.3950459528965382</v>
      </c>
      <c r="AA297" s="38">
        <v>7.6129812398900256</v>
      </c>
      <c r="AB297" s="38">
        <v>-1.9214501933085444</v>
      </c>
      <c r="AC297" s="38">
        <v>7.8774786294311241</v>
      </c>
      <c r="AD297" s="38">
        <v>-1.466498994541567</v>
      </c>
      <c r="AE297" s="38">
        <v>-5.2567080980734033</v>
      </c>
      <c r="AF297" s="38">
        <v>-2.9586845597954721</v>
      </c>
      <c r="AG297" s="38">
        <v>-3.355672788399005</v>
      </c>
      <c r="AH297" s="38">
        <v>-1.9449701745053574</v>
      </c>
      <c r="AI297" s="38">
        <v>-0.7674587180194834</v>
      </c>
      <c r="AJ297" s="38">
        <v>-1.4798553262328653</v>
      </c>
    </row>
    <row r="299" spans="1:36" x14ac:dyDescent="0.2">
      <c r="A299" s="94"/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</row>
    <row r="300" spans="1:36" x14ac:dyDescent="0.2">
      <c r="A300"/>
      <c r="B30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ht="30.75" thickBot="1" x14ac:dyDescent="0.3">
      <c r="A301" s="90" t="s">
        <v>104</v>
      </c>
      <c r="B301" s="2" t="s">
        <v>1</v>
      </c>
      <c r="C301" s="3">
        <v>1990</v>
      </c>
      <c r="D301" s="3">
        <v>1991</v>
      </c>
      <c r="E301" s="3">
        <v>1992</v>
      </c>
      <c r="F301" s="3">
        <v>1993</v>
      </c>
      <c r="G301" s="3">
        <v>1994</v>
      </c>
      <c r="H301" s="3">
        <v>1995</v>
      </c>
      <c r="I301" s="3">
        <v>1996</v>
      </c>
      <c r="J301" s="3">
        <v>1997</v>
      </c>
      <c r="K301" s="3">
        <v>1998</v>
      </c>
      <c r="L301" s="3">
        <v>1999</v>
      </c>
      <c r="M301" s="3">
        <v>2000</v>
      </c>
      <c r="N301" s="3">
        <v>2001</v>
      </c>
      <c r="O301" s="3">
        <v>2002</v>
      </c>
      <c r="P301" s="3">
        <v>2003</v>
      </c>
      <c r="Q301" s="3">
        <v>2004</v>
      </c>
      <c r="R301" s="3">
        <v>2005</v>
      </c>
      <c r="S301" s="3">
        <v>2006</v>
      </c>
      <c r="T301" s="3">
        <v>2007</v>
      </c>
      <c r="U301" s="3">
        <v>2008</v>
      </c>
      <c r="V301" s="3">
        <v>2009</v>
      </c>
      <c r="W301" s="3">
        <v>2010</v>
      </c>
      <c r="X301" s="3">
        <v>2011</v>
      </c>
      <c r="Y301" s="3">
        <v>2012</v>
      </c>
      <c r="Z301" s="3">
        <v>2013</v>
      </c>
      <c r="AA301" s="3">
        <v>2014</v>
      </c>
      <c r="AB301" s="3">
        <v>2015</v>
      </c>
      <c r="AC301" s="3">
        <v>2016</v>
      </c>
      <c r="AD301" s="3">
        <v>2017</v>
      </c>
      <c r="AE301" s="3">
        <v>2018</v>
      </c>
      <c r="AF301" s="3">
        <v>2019</v>
      </c>
      <c r="AG301" s="3">
        <v>2020</v>
      </c>
      <c r="AH301" s="3">
        <v>2021</v>
      </c>
      <c r="AI301" s="3">
        <v>2022</v>
      </c>
      <c r="AJ301" s="3">
        <v>2023</v>
      </c>
    </row>
    <row r="302" spans="1:36" x14ac:dyDescent="0.2">
      <c r="A302" s="5" t="s">
        <v>2</v>
      </c>
      <c r="B302" s="6"/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</row>
    <row r="303" spans="1:36" x14ac:dyDescent="0.2">
      <c r="A303" s="10" t="s">
        <v>3</v>
      </c>
      <c r="B303" s="11"/>
      <c r="C303" s="12">
        <v>586.81499999999994</v>
      </c>
      <c r="D303" s="12">
        <v>588.94499999999994</v>
      </c>
      <c r="E303" s="12">
        <v>632.61</v>
      </c>
      <c r="F303" s="12">
        <v>624.08999999999992</v>
      </c>
      <c r="G303" s="12">
        <v>698.64</v>
      </c>
      <c r="H303" s="12">
        <v>701.83499999999992</v>
      </c>
      <c r="I303" s="12">
        <v>782.77499999999998</v>
      </c>
      <c r="J303" s="12">
        <v>838.15499999999997</v>
      </c>
      <c r="K303" s="12">
        <v>923.3549999999999</v>
      </c>
      <c r="L303" s="12">
        <v>1053.2849999999999</v>
      </c>
      <c r="M303" s="12">
        <v>1079.9099999999999</v>
      </c>
      <c r="N303" s="12">
        <v>1066.0650000000001</v>
      </c>
      <c r="O303" s="12">
        <v>1101.21</v>
      </c>
      <c r="P303" s="12">
        <v>1185.345</v>
      </c>
      <c r="Q303" s="12">
        <v>1267.3499999999999</v>
      </c>
      <c r="R303" s="12">
        <v>1272.4280019782079</v>
      </c>
      <c r="S303" s="12">
        <v>1245.8071057355778</v>
      </c>
      <c r="T303" s="12">
        <v>1250.4457702264888</v>
      </c>
      <c r="U303" s="12">
        <v>1179.6242171823524</v>
      </c>
      <c r="V303" s="12">
        <v>1113.5994479599933</v>
      </c>
      <c r="W303" s="12">
        <v>1098.425937271111</v>
      </c>
      <c r="X303" s="12">
        <v>1215.4778603166665</v>
      </c>
      <c r="Y303" s="12">
        <v>1079.7509873962383</v>
      </c>
      <c r="Z303" s="12">
        <v>835.80532284444439</v>
      </c>
      <c r="AA303" s="12">
        <v>891.43655555555551</v>
      </c>
      <c r="AB303" s="12">
        <v>847.66482598888888</v>
      </c>
      <c r="AC303" s="12">
        <v>786.28189116666658</v>
      </c>
      <c r="AD303" s="12">
        <v>928.57858044444447</v>
      </c>
      <c r="AE303" s="12">
        <v>564.2364083333332</v>
      </c>
      <c r="AF303" s="12">
        <v>542.64897193333343</v>
      </c>
      <c r="AG303" s="12">
        <v>441.34668550000004</v>
      </c>
      <c r="AH303" s="12">
        <v>208.01548286666664</v>
      </c>
      <c r="AI303" s="12">
        <v>422.97065088888883</v>
      </c>
      <c r="AJ303" s="12">
        <v>262.45480702222216</v>
      </c>
    </row>
    <row r="304" spans="1:36" x14ac:dyDescent="0.2">
      <c r="A304" s="10" t="s">
        <v>4</v>
      </c>
      <c r="B304" s="11"/>
      <c r="C304" s="12">
        <v>1.0649999999999999</v>
      </c>
      <c r="D304" s="12">
        <v>19.169999999999998</v>
      </c>
      <c r="E304" s="12">
        <v>19.169999999999998</v>
      </c>
      <c r="F304" s="12">
        <v>9.5849999999999991</v>
      </c>
      <c r="G304" s="12">
        <v>15.975</v>
      </c>
      <c r="H304" s="12">
        <v>15.975</v>
      </c>
      <c r="I304" s="12">
        <v>4.26</v>
      </c>
      <c r="J304" s="12">
        <v>72.42</v>
      </c>
      <c r="K304" s="12">
        <v>11.715</v>
      </c>
      <c r="L304" s="12">
        <v>7.4550000000000001</v>
      </c>
      <c r="M304" s="12">
        <v>21.299999999999997</v>
      </c>
      <c r="N304" s="12">
        <v>132.06</v>
      </c>
      <c r="O304" s="12">
        <v>172.53</v>
      </c>
      <c r="P304" s="12">
        <v>203.41499999999999</v>
      </c>
      <c r="Q304" s="12">
        <v>129.93</v>
      </c>
      <c r="R304" s="12">
        <v>187.12604119500003</v>
      </c>
      <c r="S304" s="12">
        <v>99.370304250000004</v>
      </c>
      <c r="T304" s="12">
        <v>27.068202944999999</v>
      </c>
      <c r="U304" s="12">
        <v>6.2347955777777777</v>
      </c>
      <c r="V304" s="12">
        <v>0</v>
      </c>
      <c r="W304" s="12">
        <v>37.096251228333337</v>
      </c>
      <c r="X304" s="12">
        <v>265.72114549499997</v>
      </c>
      <c r="Y304" s="12">
        <v>433.62034337999995</v>
      </c>
      <c r="Z304" s="12">
        <v>176.67692224444443</v>
      </c>
      <c r="AA304" s="12">
        <v>276.34183507777772</v>
      </c>
      <c r="AB304" s="12">
        <v>414.29421579999996</v>
      </c>
      <c r="AC304" s="12">
        <v>370.97353661111111</v>
      </c>
      <c r="AD304" s="12">
        <v>517.92430744444448</v>
      </c>
      <c r="AE304" s="12">
        <v>364.52221864444448</v>
      </c>
      <c r="AF304" s="12">
        <v>432.94982474444441</v>
      </c>
      <c r="AG304" s="12">
        <v>344.2324058555555</v>
      </c>
      <c r="AH304" s="12">
        <v>327.14106575555553</v>
      </c>
      <c r="AI304" s="12">
        <v>286.21866322222223</v>
      </c>
      <c r="AJ304" s="12">
        <v>157.31811273333332</v>
      </c>
    </row>
    <row r="305" spans="1:36" x14ac:dyDescent="0.2">
      <c r="A305" s="10" t="s">
        <v>5</v>
      </c>
      <c r="B305" s="11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ht="13.5" thickBot="1" x14ac:dyDescent="0.25">
      <c r="A306" s="13" t="s">
        <v>6</v>
      </c>
      <c r="B306" s="14"/>
      <c r="C306" s="15">
        <v>-10.649999999999999</v>
      </c>
      <c r="D306" s="15">
        <v>28.754999999999999</v>
      </c>
      <c r="E306" s="15">
        <v>35.144999999999996</v>
      </c>
      <c r="F306" s="15">
        <v>3.1949999999999998</v>
      </c>
      <c r="G306" s="15">
        <v>-6.39</v>
      </c>
      <c r="H306" s="15">
        <v>25.56</v>
      </c>
      <c r="I306" s="15">
        <v>-8.52</v>
      </c>
      <c r="J306" s="15">
        <v>4.26</v>
      </c>
      <c r="K306" s="15">
        <v>-3.1949999999999998</v>
      </c>
      <c r="L306" s="15">
        <v>6.39</v>
      </c>
      <c r="M306" s="15">
        <v>-106.5</v>
      </c>
      <c r="N306" s="15">
        <v>10.649999999999999</v>
      </c>
      <c r="O306" s="15">
        <v>-6.39</v>
      </c>
      <c r="P306" s="15">
        <v>30.884999999999998</v>
      </c>
      <c r="Q306" s="15">
        <v>85.199999999999989</v>
      </c>
      <c r="R306" s="15">
        <v>17.467490912282951</v>
      </c>
      <c r="S306" s="15">
        <v>4.3816214072140571</v>
      </c>
      <c r="T306" s="15">
        <v>3.6791909688888791</v>
      </c>
      <c r="U306" s="15">
        <v>32.60479892</v>
      </c>
      <c r="V306" s="15">
        <v>-13.591499943333304</v>
      </c>
      <c r="W306" s="15">
        <v>-14.104248645822224</v>
      </c>
      <c r="X306" s="15">
        <v>4.5108837808222226</v>
      </c>
      <c r="Y306" s="15">
        <v>11.88495739041778</v>
      </c>
      <c r="Z306" s="15">
        <v>-5.451136233333334</v>
      </c>
      <c r="AA306" s="15">
        <v>-6.7759102444444439</v>
      </c>
      <c r="AB306" s="15">
        <v>9.5819328000000006</v>
      </c>
      <c r="AC306" s="15">
        <v>-6.2923505444444441</v>
      </c>
      <c r="AD306" s="15">
        <v>-96.544730266666633</v>
      </c>
      <c r="AE306" s="15">
        <v>-9.6980083333333713</v>
      </c>
      <c r="AF306" s="15">
        <v>135.33215412222225</v>
      </c>
      <c r="AG306" s="15">
        <v>-96.117885366666698</v>
      </c>
      <c r="AH306" s="15">
        <v>147.58484185555557</v>
      </c>
      <c r="AI306" s="15">
        <v>2.2609886888889013</v>
      </c>
      <c r="AJ306" s="15">
        <v>2.2256433111111154</v>
      </c>
    </row>
    <row r="307" spans="1:36" x14ac:dyDescent="0.2">
      <c r="A307" s="16" t="s">
        <v>7</v>
      </c>
      <c r="B307" s="17"/>
      <c r="C307" s="18">
        <v>575.09999999999991</v>
      </c>
      <c r="D307" s="18">
        <v>598.53</v>
      </c>
      <c r="E307" s="18">
        <v>648.58500000000004</v>
      </c>
      <c r="F307" s="18">
        <v>617.69999999999993</v>
      </c>
      <c r="G307" s="18">
        <v>676.27499999999998</v>
      </c>
      <c r="H307" s="18">
        <v>711.41999999999985</v>
      </c>
      <c r="I307" s="18">
        <v>769.995</v>
      </c>
      <c r="J307" s="18">
        <v>769.995</v>
      </c>
      <c r="K307" s="18">
        <v>908.44499999999982</v>
      </c>
      <c r="L307" s="18">
        <v>1052.22</v>
      </c>
      <c r="M307" s="18">
        <v>952.1099999999999</v>
      </c>
      <c r="N307" s="18">
        <v>944.65500000000009</v>
      </c>
      <c r="O307" s="18">
        <v>922.29000000000008</v>
      </c>
      <c r="P307" s="18">
        <v>1012.8150000000001</v>
      </c>
      <c r="Q307" s="18">
        <v>1222.6199999999999</v>
      </c>
      <c r="R307" s="18">
        <v>1102.7694516954909</v>
      </c>
      <c r="S307" s="18">
        <v>1150.8184228927917</v>
      </c>
      <c r="T307" s="18">
        <v>1227.0567582503777</v>
      </c>
      <c r="U307" s="18">
        <v>1205.9942205245745</v>
      </c>
      <c r="V307" s="18">
        <v>1100.0079480166601</v>
      </c>
      <c r="W307" s="18">
        <v>1047.2254373969554</v>
      </c>
      <c r="X307" s="18">
        <v>954.26759860248876</v>
      </c>
      <c r="Y307" s="18">
        <v>658.01560140665617</v>
      </c>
      <c r="Z307" s="18">
        <v>653.67726436666658</v>
      </c>
      <c r="AA307" s="18">
        <v>608.31881023333347</v>
      </c>
      <c r="AB307" s="18">
        <v>442.95254298888892</v>
      </c>
      <c r="AC307" s="18">
        <v>409.01600401111102</v>
      </c>
      <c r="AD307" s="18">
        <v>314.10954273333334</v>
      </c>
      <c r="AE307" s="18">
        <v>190.01618135555535</v>
      </c>
      <c r="AF307" s="18">
        <v>245.03130131111126</v>
      </c>
      <c r="AG307" s="18">
        <v>0.99639427777783851</v>
      </c>
      <c r="AH307" s="18">
        <v>28.459258966666681</v>
      </c>
      <c r="AI307" s="18">
        <v>139.01297635555551</v>
      </c>
      <c r="AJ307" s="18">
        <v>107.36233759999995</v>
      </c>
    </row>
    <row r="308" spans="1:36" ht="13.5" thickBot="1" x14ac:dyDescent="0.25">
      <c r="A308" s="21" t="s">
        <v>8</v>
      </c>
      <c r="B308" s="22"/>
      <c r="C308" s="23">
        <f t="shared" ref="C308:AF308" si="15">C307-C327</f>
        <v>575.09999999999991</v>
      </c>
      <c r="D308" s="23">
        <f t="shared" si="15"/>
        <v>598.53</v>
      </c>
      <c r="E308" s="23">
        <f t="shared" si="15"/>
        <v>648.58500000000004</v>
      </c>
      <c r="F308" s="23">
        <f t="shared" si="15"/>
        <v>617.69999999999993</v>
      </c>
      <c r="G308" s="23">
        <f t="shared" si="15"/>
        <v>676.27499999999998</v>
      </c>
      <c r="H308" s="23">
        <f t="shared" si="15"/>
        <v>711.41999999999985</v>
      </c>
      <c r="I308" s="23">
        <f t="shared" si="15"/>
        <v>769.995</v>
      </c>
      <c r="J308" s="23">
        <f t="shared" si="15"/>
        <v>769.995</v>
      </c>
      <c r="K308" s="23">
        <f t="shared" si="15"/>
        <v>908.44499999999982</v>
      </c>
      <c r="L308" s="23">
        <f t="shared" si="15"/>
        <v>1052.22</v>
      </c>
      <c r="M308" s="23">
        <f t="shared" si="15"/>
        <v>952.1099999999999</v>
      </c>
      <c r="N308" s="23">
        <f t="shared" si="15"/>
        <v>944.65500000000009</v>
      </c>
      <c r="O308" s="23">
        <f t="shared" si="15"/>
        <v>922.29000000000008</v>
      </c>
      <c r="P308" s="23">
        <f t="shared" si="15"/>
        <v>1012.8150000000001</v>
      </c>
      <c r="Q308" s="23">
        <f t="shared" si="15"/>
        <v>1222.6199999999999</v>
      </c>
      <c r="R308" s="23">
        <f t="shared" si="15"/>
        <v>1102.7694516954909</v>
      </c>
      <c r="S308" s="23">
        <f t="shared" si="15"/>
        <v>1150.8184228927917</v>
      </c>
      <c r="T308" s="23">
        <f t="shared" si="15"/>
        <v>1227.0567582503777</v>
      </c>
      <c r="U308" s="23">
        <f t="shared" si="15"/>
        <v>1205.9942205245745</v>
      </c>
      <c r="V308" s="23">
        <f t="shared" si="15"/>
        <v>1100.0079480166601</v>
      </c>
      <c r="W308" s="23">
        <f t="shared" si="15"/>
        <v>1047.2254373969554</v>
      </c>
      <c r="X308" s="23">
        <f t="shared" si="15"/>
        <v>954.26759860248876</v>
      </c>
      <c r="Y308" s="23">
        <f t="shared" si="15"/>
        <v>658.01560140665617</v>
      </c>
      <c r="Z308" s="23">
        <f t="shared" si="15"/>
        <v>653.67726436666658</v>
      </c>
      <c r="AA308" s="23">
        <f t="shared" si="15"/>
        <v>608.31881023333347</v>
      </c>
      <c r="AB308" s="23">
        <f t="shared" si="15"/>
        <v>442.95254298888892</v>
      </c>
      <c r="AC308" s="23">
        <f t="shared" si="15"/>
        <v>409.01600401111102</v>
      </c>
      <c r="AD308" s="23">
        <f t="shared" si="15"/>
        <v>314.10954273333334</v>
      </c>
      <c r="AE308" s="23">
        <f t="shared" si="15"/>
        <v>190.01618135555535</v>
      </c>
      <c r="AF308" s="23">
        <f t="shared" si="15"/>
        <v>245.03130131111126</v>
      </c>
      <c r="AG308" s="23">
        <f t="shared" ref="AG308:AH308" si="16">AG307-AG327</f>
        <v>0.99639427777783851</v>
      </c>
      <c r="AH308" s="23">
        <f t="shared" si="16"/>
        <v>28.459258966666681</v>
      </c>
      <c r="AI308" s="23">
        <f t="shared" ref="AI308:AJ308" si="17">AI307-AI327</f>
        <v>139.01297635555551</v>
      </c>
      <c r="AJ308" s="23">
        <f t="shared" si="17"/>
        <v>107.36233759999995</v>
      </c>
    </row>
    <row r="309" spans="1:36" x14ac:dyDescent="0.2">
      <c r="A309" s="16" t="s">
        <v>9</v>
      </c>
      <c r="B309" s="17"/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</row>
    <row r="310" spans="1:36" x14ac:dyDescent="0.2">
      <c r="A310" s="24" t="s">
        <v>10</v>
      </c>
      <c r="B310" s="25"/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0</v>
      </c>
      <c r="Z310" s="26">
        <v>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0</v>
      </c>
      <c r="AI310" s="26">
        <v>0</v>
      </c>
      <c r="AJ310" s="26">
        <v>0</v>
      </c>
    </row>
    <row r="311" spans="1:36" x14ac:dyDescent="0.2">
      <c r="A311" s="10" t="s">
        <v>11</v>
      </c>
      <c r="B311" s="11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">
      <c r="A312" s="10" t="s">
        <v>12</v>
      </c>
      <c r="B312" s="11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">
      <c r="A313" s="10" t="s">
        <v>13</v>
      </c>
      <c r="B313" s="11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">
      <c r="A314" s="27" t="s">
        <v>14</v>
      </c>
      <c r="B314" s="28"/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</row>
    <row r="315" spans="1:36" x14ac:dyDescent="0.2">
      <c r="A315" s="30" t="s">
        <v>15</v>
      </c>
      <c r="B315" s="31"/>
      <c r="C315" s="19">
        <v>362.09999999999997</v>
      </c>
      <c r="D315" s="19">
        <v>354.64499999999998</v>
      </c>
      <c r="E315" s="19">
        <v>384.46499999999997</v>
      </c>
      <c r="F315" s="19">
        <v>390.85499999999996</v>
      </c>
      <c r="G315" s="19">
        <v>377.01</v>
      </c>
      <c r="H315" s="19">
        <v>401.505</v>
      </c>
      <c r="I315" s="19">
        <v>404.7</v>
      </c>
      <c r="J315" s="19">
        <v>481.38</v>
      </c>
      <c r="K315" s="19">
        <v>498.41999999999996</v>
      </c>
      <c r="L315" s="19">
        <v>463.27499999999998</v>
      </c>
      <c r="M315" s="19">
        <v>566.57999999999993</v>
      </c>
      <c r="N315" s="19">
        <v>712.48500000000001</v>
      </c>
      <c r="O315" s="19">
        <v>702.9</v>
      </c>
      <c r="P315" s="19">
        <v>680.53499999999997</v>
      </c>
      <c r="Q315" s="19">
        <v>587.88</v>
      </c>
      <c r="R315" s="19">
        <v>727.30105847999982</v>
      </c>
      <c r="S315" s="19">
        <v>676.67235469499997</v>
      </c>
      <c r="T315" s="19">
        <v>525.15157774499994</v>
      </c>
      <c r="U315" s="19">
        <v>633.34289465999996</v>
      </c>
      <c r="V315" s="19">
        <v>512.8107326249999</v>
      </c>
      <c r="W315" s="19">
        <v>494.10978205499998</v>
      </c>
      <c r="X315" s="19">
        <v>539.05355524499998</v>
      </c>
      <c r="Y315" s="19">
        <v>587.00931856235991</v>
      </c>
      <c r="Z315" s="19">
        <v>562.92173059764002</v>
      </c>
      <c r="AA315" s="19">
        <v>523.95213249999995</v>
      </c>
      <c r="AB315" s="19">
        <v>644.09577492222229</v>
      </c>
      <c r="AC315" s="19">
        <v>589.729195</v>
      </c>
      <c r="AD315" s="19">
        <v>587.32721924444445</v>
      </c>
      <c r="AE315" s="19">
        <v>640.53679657777786</v>
      </c>
      <c r="AF315" s="19">
        <v>552.13663251111109</v>
      </c>
      <c r="AG315" s="19">
        <v>572.13670928888882</v>
      </c>
      <c r="AH315" s="19">
        <v>584.61907413333336</v>
      </c>
      <c r="AI315" s="19">
        <v>569.2635735888889</v>
      </c>
      <c r="AJ315" s="19">
        <v>634.71915518888886</v>
      </c>
    </row>
    <row r="316" spans="1:36" x14ac:dyDescent="0.2">
      <c r="A316" s="24" t="s">
        <v>10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</row>
    <row r="317" spans="1:36" x14ac:dyDescent="0.2">
      <c r="A317" s="10" t="s">
        <v>16</v>
      </c>
      <c r="B317" s="11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">
      <c r="A318" s="10" t="s">
        <v>17</v>
      </c>
      <c r="B318" s="11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">
      <c r="A319" s="10" t="s">
        <v>13</v>
      </c>
      <c r="B319" s="11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">
      <c r="A320" s="27" t="s">
        <v>18</v>
      </c>
      <c r="B320" s="28"/>
      <c r="C320" s="29">
        <v>362.09999999999997</v>
      </c>
      <c r="D320" s="29">
        <v>354.64499999999998</v>
      </c>
      <c r="E320" s="29">
        <v>384.46499999999997</v>
      </c>
      <c r="F320" s="29">
        <v>390.85499999999996</v>
      </c>
      <c r="G320" s="29">
        <v>377.01</v>
      </c>
      <c r="H320" s="29">
        <v>401.505</v>
      </c>
      <c r="I320" s="29">
        <v>404.7</v>
      </c>
      <c r="J320" s="29">
        <v>481.38</v>
      </c>
      <c r="K320" s="29">
        <v>498.41999999999996</v>
      </c>
      <c r="L320" s="29">
        <v>463.27499999999998</v>
      </c>
      <c r="M320" s="29">
        <v>566.57999999999993</v>
      </c>
      <c r="N320" s="29">
        <v>712.48500000000001</v>
      </c>
      <c r="O320" s="29">
        <v>702.9</v>
      </c>
      <c r="P320" s="29">
        <v>680.53499999999997</v>
      </c>
      <c r="Q320" s="29">
        <v>587.88</v>
      </c>
      <c r="R320" s="29">
        <v>727.30105847999982</v>
      </c>
      <c r="S320" s="29">
        <v>676.67235469499997</v>
      </c>
      <c r="T320" s="29">
        <v>525.15157774499994</v>
      </c>
      <c r="U320" s="29">
        <v>633.34289465999996</v>
      </c>
      <c r="V320" s="29">
        <v>512.8107326249999</v>
      </c>
      <c r="W320" s="29">
        <v>494.10978205499998</v>
      </c>
      <c r="X320" s="29">
        <v>539.05355524499998</v>
      </c>
      <c r="Y320" s="29">
        <v>587.00931856235991</v>
      </c>
      <c r="Z320" s="29">
        <v>562.92173059764002</v>
      </c>
      <c r="AA320" s="29">
        <v>523.95213249999995</v>
      </c>
      <c r="AB320" s="29">
        <v>644.09577492222229</v>
      </c>
      <c r="AC320" s="29">
        <v>589.729195</v>
      </c>
      <c r="AD320" s="29">
        <v>587.32721924444445</v>
      </c>
      <c r="AE320" s="29">
        <v>640.53679657777786</v>
      </c>
      <c r="AF320" s="29">
        <v>552.13663251111109</v>
      </c>
      <c r="AG320" s="29">
        <v>572.13670928888882</v>
      </c>
      <c r="AH320" s="29">
        <v>584.61907413333336</v>
      </c>
      <c r="AI320" s="29">
        <v>569.2635735888889</v>
      </c>
      <c r="AJ320" s="29">
        <v>634.71915518888886</v>
      </c>
    </row>
    <row r="321" spans="1:36" x14ac:dyDescent="0.2">
      <c r="A321" s="32" t="s">
        <v>19</v>
      </c>
      <c r="B321" s="33"/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2.13</v>
      </c>
      <c r="J321" s="34">
        <v>0</v>
      </c>
      <c r="K321" s="34">
        <v>0</v>
      </c>
      <c r="L321" s="34">
        <v>0</v>
      </c>
      <c r="M321" s="34">
        <v>-1.0649999999999999</v>
      </c>
      <c r="N321" s="34">
        <v>-1.0649999999999999</v>
      </c>
      <c r="O321" s="34">
        <v>0</v>
      </c>
      <c r="P321" s="34">
        <v>1.0649999999999999</v>
      </c>
      <c r="Q321" s="34">
        <v>8.52</v>
      </c>
      <c r="R321" s="34">
        <v>0.73562074444444447</v>
      </c>
      <c r="S321" s="34">
        <v>-11.403108833333334</v>
      </c>
      <c r="T321" s="34">
        <v>-6.854777044444444</v>
      </c>
      <c r="U321" s="34">
        <v>-2.1505111111111102E-3</v>
      </c>
      <c r="V321" s="34">
        <v>-0.17762937777777774</v>
      </c>
      <c r="W321" s="34">
        <v>3.2903923387333327</v>
      </c>
      <c r="X321" s="34">
        <v>-25.517026855555553</v>
      </c>
      <c r="Y321" s="34">
        <v>-18.08029278888889</v>
      </c>
      <c r="Z321" s="34">
        <v>-39.126390477777782</v>
      </c>
      <c r="AA321" s="34">
        <v>-20.338814622222223</v>
      </c>
      <c r="AB321" s="34">
        <v>-9.0100798666666648</v>
      </c>
      <c r="AC321" s="34">
        <v>-25.708347399999997</v>
      </c>
      <c r="AD321" s="34">
        <v>-11.160373244444454</v>
      </c>
      <c r="AE321" s="34">
        <v>-31.331710700000009</v>
      </c>
      <c r="AF321" s="34">
        <v>-49.151990444444422</v>
      </c>
      <c r="AG321" s="34">
        <v>-13.674110888888944</v>
      </c>
      <c r="AH321" s="34">
        <v>-8.6147849999999995</v>
      </c>
      <c r="AI321" s="34">
        <v>-16.245509999999999</v>
      </c>
      <c r="AJ321" s="34">
        <v>-8.2409700000003069E-2</v>
      </c>
    </row>
    <row r="322" spans="1:36" x14ac:dyDescent="0.2">
      <c r="A322" s="24" t="s">
        <v>20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</row>
    <row r="323" spans="1:36" x14ac:dyDescent="0.2">
      <c r="A323" s="35" t="s">
        <v>21</v>
      </c>
      <c r="B323" s="31"/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</row>
    <row r="324" spans="1:36" ht="13.5" thickBot="1" x14ac:dyDescent="0.25">
      <c r="A324" s="13" t="s">
        <v>22</v>
      </c>
      <c r="B324" s="14"/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2.13</v>
      </c>
      <c r="J324" s="15">
        <v>0</v>
      </c>
      <c r="K324" s="15">
        <v>0</v>
      </c>
      <c r="L324" s="15">
        <v>0</v>
      </c>
      <c r="M324" s="15">
        <v>-1.0649999999999999</v>
      </c>
      <c r="N324" s="15">
        <v>-1.0649999999999999</v>
      </c>
      <c r="O324" s="15">
        <v>0</v>
      </c>
      <c r="P324" s="15">
        <v>1.0649999999999999</v>
      </c>
      <c r="Q324" s="15">
        <v>8.52</v>
      </c>
      <c r="R324" s="15">
        <v>0.73562074444444447</v>
      </c>
      <c r="S324" s="15">
        <v>-11.403108833333334</v>
      </c>
      <c r="T324" s="15">
        <v>-6.854777044444444</v>
      </c>
      <c r="U324" s="15">
        <v>-2.1505111111111102E-3</v>
      </c>
      <c r="V324" s="15">
        <v>-0.17762937777777774</v>
      </c>
      <c r="W324" s="15">
        <v>3.2903923387333327</v>
      </c>
      <c r="X324" s="15">
        <v>-25.517026855555553</v>
      </c>
      <c r="Y324" s="15">
        <v>-18.08029278888889</v>
      </c>
      <c r="Z324" s="15">
        <v>-39.126390477777782</v>
      </c>
      <c r="AA324" s="15">
        <v>-20.338814622222223</v>
      </c>
      <c r="AB324" s="15">
        <v>-9.0100798666666648</v>
      </c>
      <c r="AC324" s="15">
        <v>-25.708347399999997</v>
      </c>
      <c r="AD324" s="15">
        <v>-11.160373244444454</v>
      </c>
      <c r="AE324" s="15">
        <v>-31.331710700000009</v>
      </c>
      <c r="AF324" s="15">
        <v>-49.151990444444422</v>
      </c>
      <c r="AG324" s="15">
        <v>-13.674110888888944</v>
      </c>
      <c r="AH324" s="15">
        <v>-8.6147849999999995</v>
      </c>
      <c r="AI324" s="15">
        <v>-16.245509999999999</v>
      </c>
      <c r="AJ324" s="15">
        <v>-8.2409700000003069E-2</v>
      </c>
    </row>
    <row r="325" spans="1:36" ht="13.5" thickBot="1" x14ac:dyDescent="0.25">
      <c r="A325" s="30" t="s">
        <v>23</v>
      </c>
      <c r="B325" s="31"/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</row>
    <row r="326" spans="1:36" ht="13.5" thickBot="1" x14ac:dyDescent="0.25">
      <c r="A326" s="36" t="s">
        <v>24</v>
      </c>
      <c r="B326" s="37"/>
      <c r="C326" s="38">
        <v>937.19999999999982</v>
      </c>
      <c r="D326" s="38">
        <v>953.17499999999995</v>
      </c>
      <c r="E326" s="38">
        <v>1033.05</v>
      </c>
      <c r="F326" s="38">
        <v>1008.5549999999998</v>
      </c>
      <c r="G326" s="38">
        <v>1053.2849999999999</v>
      </c>
      <c r="H326" s="38">
        <v>1112.9249999999997</v>
      </c>
      <c r="I326" s="38">
        <v>1176.825</v>
      </c>
      <c r="J326" s="38">
        <v>1251.375</v>
      </c>
      <c r="K326" s="38">
        <v>1406.8649999999998</v>
      </c>
      <c r="L326" s="38">
        <v>1515.4949999999999</v>
      </c>
      <c r="M326" s="38">
        <v>1517.6249999999998</v>
      </c>
      <c r="N326" s="38">
        <v>1656.075</v>
      </c>
      <c r="O326" s="38">
        <v>1625.19</v>
      </c>
      <c r="P326" s="38">
        <v>1694.415</v>
      </c>
      <c r="Q326" s="38">
        <v>1819.02</v>
      </c>
      <c r="R326" s="38">
        <v>1830.8061309199352</v>
      </c>
      <c r="S326" s="38">
        <v>1816.0876687544583</v>
      </c>
      <c r="T326" s="38">
        <v>1745.3535589509331</v>
      </c>
      <c r="U326" s="38">
        <v>1839.3349646734634</v>
      </c>
      <c r="V326" s="38">
        <v>1612.6410512638822</v>
      </c>
      <c r="W326" s="38">
        <v>1544.6256117906885</v>
      </c>
      <c r="X326" s="38">
        <v>1467.8041269919333</v>
      </c>
      <c r="Y326" s="38">
        <v>1226.9446271801271</v>
      </c>
      <c r="Z326" s="38">
        <v>1177.472604486529</v>
      </c>
      <c r="AA326" s="38">
        <v>1111.9321281111113</v>
      </c>
      <c r="AB326" s="38">
        <v>1078.0382380444444</v>
      </c>
      <c r="AC326" s="38">
        <v>973.03685161111105</v>
      </c>
      <c r="AD326" s="38">
        <v>890.27638873333331</v>
      </c>
      <c r="AE326" s="38">
        <v>799.22126723333315</v>
      </c>
      <c r="AF326" s="38">
        <v>748.01594337777794</v>
      </c>
      <c r="AG326" s="38">
        <v>559.45899267777781</v>
      </c>
      <c r="AH326" s="38">
        <v>604.46354810000003</v>
      </c>
      <c r="AI326" s="38">
        <v>692.0310399444445</v>
      </c>
      <c r="AJ326" s="38">
        <v>741.99908308888882</v>
      </c>
    </row>
    <row r="327" spans="1:36" x14ac:dyDescent="0.2">
      <c r="A327" s="16" t="s">
        <v>25</v>
      </c>
      <c r="B327" s="17"/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</row>
    <row r="328" spans="1:36" ht="13.5" thickBot="1" x14ac:dyDescent="0.25">
      <c r="A328" s="39" t="s">
        <v>26</v>
      </c>
      <c r="B328" s="40"/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</row>
    <row r="329" spans="1:36" ht="13.5" thickBot="1" x14ac:dyDescent="0.25">
      <c r="A329" s="16" t="s">
        <v>27</v>
      </c>
      <c r="B329" s="17"/>
      <c r="C329" s="18">
        <v>942.4611040188679</v>
      </c>
      <c r="D329" s="18">
        <v>963.75687215094331</v>
      </c>
      <c r="E329" s="18">
        <v>1034.0414386415096</v>
      </c>
      <c r="F329" s="18">
        <v>1014.8893065283019</v>
      </c>
      <c r="G329" s="18">
        <v>1047.9130837358491</v>
      </c>
      <c r="H329" s="18">
        <v>1104.3451269056604</v>
      </c>
      <c r="I329" s="18">
        <v>1170.3787840754715</v>
      </c>
      <c r="J329" s="18">
        <v>1251.3094321698111</v>
      </c>
      <c r="K329" s="18">
        <v>1390.8375457358491</v>
      </c>
      <c r="L329" s="18">
        <v>1505.8279749056603</v>
      </c>
      <c r="M329" s="18">
        <v>1589.9512719622639</v>
      </c>
      <c r="N329" s="18">
        <v>1651.7158906981124</v>
      </c>
      <c r="O329" s="18">
        <v>1687.9370711886791</v>
      </c>
      <c r="P329" s="18">
        <v>1685.792651490563</v>
      </c>
      <c r="Q329" s="18">
        <v>1730.5188898301899</v>
      </c>
      <c r="R329" s="18">
        <v>1821.9412918450889</v>
      </c>
      <c r="S329" s="18">
        <v>1849.3952682279328</v>
      </c>
      <c r="T329" s="18">
        <v>1885.6565578153777</v>
      </c>
      <c r="U329" s="18">
        <v>1797.8159328333331</v>
      </c>
      <c r="V329" s="18">
        <v>1636.3154893351109</v>
      </c>
      <c r="W329" s="18">
        <v>1477.5941105444444</v>
      </c>
      <c r="X329" s="18">
        <v>1399.3932300736012</v>
      </c>
      <c r="Y329" s="18">
        <v>1272.4461135624158</v>
      </c>
      <c r="Z329" s="18">
        <v>1197.3509422718205</v>
      </c>
      <c r="AA329" s="18">
        <v>1133.5180493265143</v>
      </c>
      <c r="AB329" s="18">
        <v>1074.5478990272566</v>
      </c>
      <c r="AC329" s="18">
        <v>1002.8277154756413</v>
      </c>
      <c r="AD329" s="18">
        <v>904.29810095916559</v>
      </c>
      <c r="AE329" s="18">
        <v>824.24502392197098</v>
      </c>
      <c r="AF329" s="18">
        <v>780.92608129041673</v>
      </c>
      <c r="AG329" s="18">
        <v>578.4274828444444</v>
      </c>
      <c r="AH329" s="18">
        <v>612.74491157777788</v>
      </c>
      <c r="AI329" s="18">
        <v>697.83486315555558</v>
      </c>
      <c r="AJ329" s="18">
        <v>743.47951513333317</v>
      </c>
    </row>
    <row r="330" spans="1:36" x14ac:dyDescent="0.2">
      <c r="A330" s="42" t="s">
        <v>28</v>
      </c>
      <c r="B330" s="43"/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4">
        <v>0</v>
      </c>
      <c r="AD330" s="44">
        <v>0</v>
      </c>
      <c r="AE330" s="44">
        <v>0</v>
      </c>
      <c r="AF330" s="44">
        <v>0</v>
      </c>
      <c r="AG330" s="44">
        <v>0</v>
      </c>
      <c r="AH330" s="44">
        <v>0</v>
      </c>
      <c r="AI330" s="44">
        <v>0</v>
      </c>
      <c r="AJ330" s="44">
        <v>0</v>
      </c>
    </row>
    <row r="331" spans="1:36" x14ac:dyDescent="0.2">
      <c r="A331" s="45" t="s">
        <v>29</v>
      </c>
      <c r="B331" s="46" t="s">
        <v>30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0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</row>
    <row r="332" spans="1:36" x14ac:dyDescent="0.2">
      <c r="A332" s="49" t="s">
        <v>31</v>
      </c>
      <c r="B332" s="50" t="s">
        <v>32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1:36" x14ac:dyDescent="0.2">
      <c r="A333" s="49" t="s">
        <v>33</v>
      </c>
      <c r="B333" s="50" t="s">
        <v>34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1:36" x14ac:dyDescent="0.2">
      <c r="A334" s="49" t="s">
        <v>35</v>
      </c>
      <c r="B334" s="50" t="s">
        <v>36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1:36" x14ac:dyDescent="0.2">
      <c r="A335" s="49" t="s">
        <v>37</v>
      </c>
      <c r="B335" s="50" t="s">
        <v>38</v>
      </c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</row>
    <row r="336" spans="1:36" x14ac:dyDescent="0.2">
      <c r="A336" s="49" t="s">
        <v>39</v>
      </c>
      <c r="B336" s="50" t="s">
        <v>40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1:37" x14ac:dyDescent="0.2">
      <c r="A337" s="49" t="s">
        <v>41</v>
      </c>
      <c r="B337" s="50" t="s">
        <v>42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1:37" x14ac:dyDescent="0.2">
      <c r="A338" s="49" t="s">
        <v>43</v>
      </c>
      <c r="B338" s="50" t="s">
        <v>44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</row>
    <row r="339" spans="1:37" x14ac:dyDescent="0.2">
      <c r="A339" s="49" t="s">
        <v>45</v>
      </c>
      <c r="B339" s="50" t="s">
        <v>46</v>
      </c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</row>
    <row r="340" spans="1:37" x14ac:dyDescent="0.2">
      <c r="A340" s="49" t="s">
        <v>47</v>
      </c>
      <c r="B340" s="50" t="s">
        <v>48</v>
      </c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1:37" x14ac:dyDescent="0.2">
      <c r="A341" s="49" t="s">
        <v>49</v>
      </c>
      <c r="B341" s="50" t="s">
        <v>50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</row>
    <row r="342" spans="1:37" x14ac:dyDescent="0.2">
      <c r="A342" s="49" t="s">
        <v>51</v>
      </c>
      <c r="B342" s="50" t="s">
        <v>52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</row>
    <row r="343" spans="1:37" x14ac:dyDescent="0.2">
      <c r="A343" s="76" t="s">
        <v>53</v>
      </c>
      <c r="B343" s="92" t="s">
        <v>54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</row>
    <row r="344" spans="1:37" s="60" customFormat="1" x14ac:dyDescent="0.2">
      <c r="A344" s="57" t="s">
        <v>55</v>
      </c>
      <c r="B344" s="58" t="s">
        <v>56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  <c r="AK344"/>
    </row>
    <row r="345" spans="1:37" x14ac:dyDescent="0.2">
      <c r="A345" s="30" t="s">
        <v>57</v>
      </c>
      <c r="B345" s="31"/>
      <c r="C345" s="19">
        <v>942.4611040188679</v>
      </c>
      <c r="D345" s="19">
        <v>963.75687215094331</v>
      </c>
      <c r="E345" s="19">
        <v>1034.0414386415096</v>
      </c>
      <c r="F345" s="19">
        <v>1014.8893065283019</v>
      </c>
      <c r="G345" s="19">
        <v>1047.9130837358491</v>
      </c>
      <c r="H345" s="19">
        <v>1104.3451269056604</v>
      </c>
      <c r="I345" s="19">
        <v>1170.3787840754715</v>
      </c>
      <c r="J345" s="19">
        <v>1251.3094321698111</v>
      </c>
      <c r="K345" s="19">
        <v>1390.8375457358491</v>
      </c>
      <c r="L345" s="19">
        <v>1505.8279749056603</v>
      </c>
      <c r="M345" s="19">
        <v>1589.9512719622639</v>
      </c>
      <c r="N345" s="19">
        <v>1651.7158906981124</v>
      </c>
      <c r="O345" s="19">
        <v>1687.9370711886791</v>
      </c>
      <c r="P345" s="19">
        <v>1685.792651490563</v>
      </c>
      <c r="Q345" s="19">
        <v>1730.5188898301899</v>
      </c>
      <c r="R345" s="19">
        <v>1821.9412918450889</v>
      </c>
      <c r="S345" s="19">
        <v>1849.3952682279328</v>
      </c>
      <c r="T345" s="19">
        <v>1885.6565578153777</v>
      </c>
      <c r="U345" s="19">
        <v>1797.8159328333331</v>
      </c>
      <c r="V345" s="19">
        <v>1636.3154893351109</v>
      </c>
      <c r="W345" s="19">
        <v>1477.5941105444444</v>
      </c>
      <c r="X345" s="19">
        <v>1399.3932300736012</v>
      </c>
      <c r="Y345" s="19">
        <v>1272.4461135624158</v>
      </c>
      <c r="Z345" s="19">
        <v>1197.3509422718205</v>
      </c>
      <c r="AA345" s="19">
        <v>1133.5180493265143</v>
      </c>
      <c r="AB345" s="19">
        <v>1074.5478990272566</v>
      </c>
      <c r="AC345" s="19">
        <v>1002.8277154756413</v>
      </c>
      <c r="AD345" s="19">
        <v>904.29810095916559</v>
      </c>
      <c r="AE345" s="19">
        <v>824.24502392197098</v>
      </c>
      <c r="AF345" s="19">
        <v>780.92608129041673</v>
      </c>
      <c r="AG345" s="19">
        <v>578.4274828444444</v>
      </c>
      <c r="AH345" s="19">
        <v>612.74491157777788</v>
      </c>
      <c r="AI345" s="19">
        <v>697.83486315555558</v>
      </c>
      <c r="AJ345" s="19">
        <v>743.47951513333317</v>
      </c>
    </row>
    <row r="346" spans="1:37" x14ac:dyDescent="0.2">
      <c r="A346" s="61" t="s">
        <v>58</v>
      </c>
      <c r="B346" s="25"/>
      <c r="C346" s="62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0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</row>
    <row r="347" spans="1:37" x14ac:dyDescent="0.2">
      <c r="A347" s="45" t="s">
        <v>59</v>
      </c>
      <c r="B347" s="63"/>
      <c r="C347" s="47">
        <v>0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0.34987521533059501</v>
      </c>
      <c r="AH347" s="47">
        <v>0.41092287346516859</v>
      </c>
      <c r="AI347" s="47">
        <v>0.67896043445738463</v>
      </c>
      <c r="AJ347" s="47">
        <v>1.1267094492291143</v>
      </c>
    </row>
    <row r="348" spans="1:37" x14ac:dyDescent="0.2">
      <c r="A348" s="49" t="s">
        <v>60</v>
      </c>
      <c r="B348" s="11"/>
      <c r="C348" s="51">
        <v>795.80808380021563</v>
      </c>
      <c r="D348" s="51">
        <v>822.50243943350904</v>
      </c>
      <c r="E348" s="51">
        <v>835.92802612198955</v>
      </c>
      <c r="F348" s="51">
        <v>858.77372093358713</v>
      </c>
      <c r="G348" s="51">
        <v>898.4298361262039</v>
      </c>
      <c r="H348" s="51">
        <v>942.71317910731557</v>
      </c>
      <c r="I348" s="51">
        <v>1004.4968696684444</v>
      </c>
      <c r="J348" s="51">
        <v>1075.6405125721767</v>
      </c>
      <c r="K348" s="51">
        <v>1135.4267251702081</v>
      </c>
      <c r="L348" s="51">
        <v>1209.8930664060581</v>
      </c>
      <c r="M348" s="51">
        <v>1269.3825975189131</v>
      </c>
      <c r="N348" s="51">
        <v>1325.6494000866196</v>
      </c>
      <c r="O348" s="51">
        <v>1363.7296562268186</v>
      </c>
      <c r="P348" s="51">
        <v>1401.7842600551603</v>
      </c>
      <c r="Q348" s="51">
        <v>1444.6843265990815</v>
      </c>
      <c r="R348" s="51">
        <v>1499.8111620335926</v>
      </c>
      <c r="S348" s="51">
        <v>1537.247513487423</v>
      </c>
      <c r="T348" s="51">
        <v>1559.4575701628412</v>
      </c>
      <c r="U348" s="51">
        <v>1510.5303950136433</v>
      </c>
      <c r="V348" s="51">
        <v>1405.7130669554169</v>
      </c>
      <c r="W348" s="51">
        <v>1284.0989955023892</v>
      </c>
      <c r="X348" s="51">
        <v>1211.0977168422969</v>
      </c>
      <c r="Y348" s="51">
        <v>1131.2186176500613</v>
      </c>
      <c r="Z348" s="51">
        <v>1080.8079250431197</v>
      </c>
      <c r="AA348" s="51">
        <v>1025.0770885124271</v>
      </c>
      <c r="AB348" s="51">
        <v>954.84151570643883</v>
      </c>
      <c r="AC348" s="51">
        <v>851.68519498897558</v>
      </c>
      <c r="AD348" s="51">
        <v>761.15792672090879</v>
      </c>
      <c r="AE348" s="51">
        <v>698.06334270609159</v>
      </c>
      <c r="AF348" s="51">
        <v>657.24966568904267</v>
      </c>
      <c r="AG348" s="51">
        <v>488.59486759220385</v>
      </c>
      <c r="AH348" s="51">
        <v>517.64476418861148</v>
      </c>
      <c r="AI348" s="51">
        <v>619.20035958061567</v>
      </c>
      <c r="AJ348" s="51">
        <v>663.46198998820432</v>
      </c>
    </row>
    <row r="349" spans="1:37" x14ac:dyDescent="0.2">
      <c r="A349" s="49" t="s">
        <v>61</v>
      </c>
      <c r="B349" s="11"/>
      <c r="C349" s="51">
        <v>6.1439999999999992</v>
      </c>
      <c r="D349" s="51">
        <v>5.7503999999999991</v>
      </c>
      <c r="E349" s="51">
        <v>5.4983999999999993</v>
      </c>
      <c r="F349" s="51">
        <v>5.6783999999999999</v>
      </c>
      <c r="G349" s="51">
        <v>6.0695999999999994</v>
      </c>
      <c r="H349" s="51">
        <v>7.26</v>
      </c>
      <c r="I349" s="51">
        <v>8.4815999999999985</v>
      </c>
      <c r="J349" s="51">
        <v>9.6023999999999976</v>
      </c>
      <c r="K349" s="51">
        <v>9.4727999999999994</v>
      </c>
      <c r="L349" s="51">
        <v>11.087999999999999</v>
      </c>
      <c r="M349" s="51">
        <v>11.69973564389041</v>
      </c>
      <c r="N349" s="51">
        <v>17.844819155793953</v>
      </c>
      <c r="O349" s="51">
        <v>25.698049483050447</v>
      </c>
      <c r="P349" s="51">
        <v>30.755824898661849</v>
      </c>
      <c r="Q349" s="51">
        <v>34.209704161012631</v>
      </c>
      <c r="R349" s="51">
        <v>37.168403495961911</v>
      </c>
      <c r="S349" s="51">
        <v>39.409377436424649</v>
      </c>
      <c r="T349" s="51">
        <v>42.394648991246775</v>
      </c>
      <c r="U349" s="51">
        <v>49.300647068115907</v>
      </c>
      <c r="V349" s="51">
        <v>44.595677817007896</v>
      </c>
      <c r="W349" s="51">
        <v>37.549428621976645</v>
      </c>
      <c r="X349" s="51">
        <v>31.419631036890195</v>
      </c>
      <c r="Y349" s="51">
        <v>26.136864547633106</v>
      </c>
      <c r="Z349" s="51">
        <v>20.881041358159962</v>
      </c>
      <c r="AA349" s="51">
        <v>18.360745258969672</v>
      </c>
      <c r="AB349" s="51">
        <v>16.458744028733129</v>
      </c>
      <c r="AC349" s="51">
        <v>14.348708866431826</v>
      </c>
      <c r="AD349" s="51">
        <v>11.358149304839724</v>
      </c>
      <c r="AE349" s="51">
        <v>8.5045685724887896</v>
      </c>
      <c r="AF349" s="51">
        <v>7.3983748680263988</v>
      </c>
      <c r="AG349" s="51">
        <v>5.9185161845192331</v>
      </c>
      <c r="AH349" s="51">
        <v>6.2704074845890254</v>
      </c>
      <c r="AI349" s="51">
        <v>7.9957968682205678</v>
      </c>
      <c r="AJ349" s="51">
        <v>9.4307304218117753</v>
      </c>
    </row>
    <row r="350" spans="1:37" x14ac:dyDescent="0.2">
      <c r="A350" s="49" t="s">
        <v>62</v>
      </c>
      <c r="B350" s="11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1:37" x14ac:dyDescent="0.2">
      <c r="A351" s="49" t="s">
        <v>63</v>
      </c>
      <c r="B351" s="11"/>
      <c r="C351" s="51">
        <v>0.98301509433962253</v>
      </c>
      <c r="D351" s="51">
        <v>1.0481207547169811</v>
      </c>
      <c r="E351" s="51">
        <v>1.1317132075471699</v>
      </c>
      <c r="F351" s="51">
        <v>0.85682264150943399</v>
      </c>
      <c r="G351" s="51">
        <v>0.721788679245283</v>
      </c>
      <c r="H351" s="51">
        <v>0.92112452830188674</v>
      </c>
      <c r="I351" s="51">
        <v>0.86486037735849053</v>
      </c>
      <c r="J351" s="51">
        <v>1.0087358490566036</v>
      </c>
      <c r="K351" s="51">
        <v>0.80698867924528295</v>
      </c>
      <c r="L351" s="51">
        <v>1.2619245283018867</v>
      </c>
      <c r="M351" s="51">
        <v>1.4419698113207546</v>
      </c>
      <c r="N351" s="51">
        <v>1.5247584905660378</v>
      </c>
      <c r="O351" s="51">
        <v>1.3527509433962264</v>
      </c>
      <c r="P351" s="51">
        <v>1.5745924528301887</v>
      </c>
      <c r="Q351" s="51">
        <v>1.6324641509433961</v>
      </c>
      <c r="R351" s="51">
        <v>1.5641433962264151</v>
      </c>
      <c r="S351" s="51">
        <v>1.6282666666666668</v>
      </c>
      <c r="T351" s="51">
        <v>1.5777777777777775</v>
      </c>
      <c r="U351" s="51">
        <v>1.6535111111111109</v>
      </c>
      <c r="V351" s="51">
        <v>0.87014444444444439</v>
      </c>
      <c r="W351" s="51">
        <v>0.94351111111111108</v>
      </c>
      <c r="X351" s="51">
        <v>0.84507351770100214</v>
      </c>
      <c r="Y351" s="51">
        <v>0.73268843221451174</v>
      </c>
      <c r="Z351" s="51">
        <v>0.90091111111111111</v>
      </c>
      <c r="AA351" s="51">
        <v>0.7629502222222222</v>
      </c>
      <c r="AB351" s="51">
        <v>0.74807177777777767</v>
      </c>
      <c r="AC351" s="51">
        <v>0.81601088888888884</v>
      </c>
      <c r="AD351" s="51">
        <v>0.76127777777777772</v>
      </c>
      <c r="AE351" s="51">
        <v>0.66818888888888883</v>
      </c>
      <c r="AF351" s="51">
        <v>0.74865555555555552</v>
      </c>
      <c r="AG351" s="51">
        <v>0.75812222222222214</v>
      </c>
      <c r="AH351" s="51">
        <v>0.77232222222222213</v>
      </c>
      <c r="AI351" s="51">
        <v>0.63742222222222222</v>
      </c>
      <c r="AJ351" s="51">
        <v>0.62006666666666665</v>
      </c>
    </row>
    <row r="352" spans="1:37" x14ac:dyDescent="0.2">
      <c r="A352" s="49" t="s">
        <v>64</v>
      </c>
      <c r="B352" s="11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1:36" x14ac:dyDescent="0.2">
      <c r="A353" s="49" t="s">
        <v>65</v>
      </c>
      <c r="B353" s="11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6.6714795000000002</v>
      </c>
      <c r="J353" s="51">
        <v>62.944162499999997</v>
      </c>
      <c r="K353" s="51">
        <v>106.95944099999998</v>
      </c>
      <c r="L353" s="51">
        <v>180.10683599999999</v>
      </c>
      <c r="M353" s="51">
        <v>221.33426399999996</v>
      </c>
      <c r="N353" s="51">
        <v>199.37407049999999</v>
      </c>
      <c r="O353" s="51">
        <v>179.60586000000001</v>
      </c>
      <c r="P353" s="51">
        <v>176.00743800000001</v>
      </c>
      <c r="Q353" s="51">
        <v>167.52449999999996</v>
      </c>
      <c r="R353" s="51">
        <v>72.101638326503902</v>
      </c>
      <c r="S353" s="51">
        <v>71.655275298169741</v>
      </c>
      <c r="T353" s="51">
        <v>83.221560945063501</v>
      </c>
      <c r="U353" s="51">
        <v>34.809615924119043</v>
      </c>
      <c r="V353" s="51">
        <v>3.4013787304800189</v>
      </c>
      <c r="W353" s="51">
        <v>13.788822451092983</v>
      </c>
      <c r="X353" s="51">
        <v>10.599841053116052</v>
      </c>
      <c r="Y353" s="51">
        <v>6.7555683437055905</v>
      </c>
      <c r="Z353" s="51">
        <v>1.8132170953469995</v>
      </c>
      <c r="AA353" s="51">
        <v>10.560430874227677</v>
      </c>
      <c r="AB353" s="51">
        <v>25.313975818283389</v>
      </c>
      <c r="AC353" s="51">
        <v>9.5554121127406351</v>
      </c>
      <c r="AD353" s="51">
        <v>0</v>
      </c>
      <c r="AE353" s="51">
        <v>0</v>
      </c>
      <c r="AF353" s="51">
        <v>3.0020492303501403</v>
      </c>
      <c r="AG353" s="51">
        <v>0</v>
      </c>
      <c r="AH353" s="51">
        <v>0</v>
      </c>
      <c r="AI353" s="51">
        <v>7.8866680492800043</v>
      </c>
      <c r="AJ353" s="51">
        <v>3.7280035580355602</v>
      </c>
    </row>
    <row r="354" spans="1:36" x14ac:dyDescent="0.2">
      <c r="A354" s="55" t="s">
        <v>66</v>
      </c>
      <c r="B354" s="31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</row>
    <row r="355" spans="1:36" x14ac:dyDescent="0.2">
      <c r="A355" s="64" t="s">
        <v>67</v>
      </c>
      <c r="B355" s="65"/>
      <c r="C355" s="51">
        <v>139.52600512431266</v>
      </c>
      <c r="D355" s="51">
        <v>134.45591196271735</v>
      </c>
      <c r="E355" s="51">
        <v>191.48329931197281</v>
      </c>
      <c r="F355" s="51">
        <v>149.58036295320525</v>
      </c>
      <c r="G355" s="51">
        <v>142.69185893039983</v>
      </c>
      <c r="H355" s="51">
        <v>153.45082327004286</v>
      </c>
      <c r="I355" s="51">
        <v>149.86397452966864</v>
      </c>
      <c r="J355" s="51">
        <v>102.11362124857789</v>
      </c>
      <c r="K355" s="51">
        <v>138.17159088639565</v>
      </c>
      <c r="L355" s="51">
        <v>103.47814797130036</v>
      </c>
      <c r="M355" s="51">
        <v>86.092704988139729</v>
      </c>
      <c r="N355" s="51">
        <v>107.32284246513295</v>
      </c>
      <c r="O355" s="51">
        <v>117.55075453541396</v>
      </c>
      <c r="P355" s="51">
        <v>75.670536083910406</v>
      </c>
      <c r="Q355" s="51">
        <v>82.467894919152357</v>
      </c>
      <c r="R355" s="51">
        <v>211.29594459280403</v>
      </c>
      <c r="S355" s="51">
        <v>199.45483533924869</v>
      </c>
      <c r="T355" s="51">
        <v>199.00499993844858</v>
      </c>
      <c r="U355" s="51">
        <v>201.52176371634371</v>
      </c>
      <c r="V355" s="51">
        <v>181.73522138776164</v>
      </c>
      <c r="W355" s="51">
        <v>141.21335285787444</v>
      </c>
      <c r="X355" s="51">
        <v>145.43096762359718</v>
      </c>
      <c r="Y355" s="51">
        <v>107.60237458880117</v>
      </c>
      <c r="Z355" s="51">
        <v>92.947847664082758</v>
      </c>
      <c r="AA355" s="51">
        <v>78.756834458667655</v>
      </c>
      <c r="AB355" s="51">
        <v>77.185591696023423</v>
      </c>
      <c r="AC355" s="51">
        <v>126.42238861860439</v>
      </c>
      <c r="AD355" s="51">
        <v>131.0207471556393</v>
      </c>
      <c r="AE355" s="51">
        <v>117.00892375450175</v>
      </c>
      <c r="AF355" s="51">
        <v>112.52733594744195</v>
      </c>
      <c r="AG355" s="51">
        <v>82.806101630168513</v>
      </c>
      <c r="AH355" s="51">
        <v>87.646494808889983</v>
      </c>
      <c r="AI355" s="51">
        <v>61.435656000759657</v>
      </c>
      <c r="AJ355" s="51">
        <v>65.112015049385874</v>
      </c>
    </row>
    <row r="356" spans="1:36" x14ac:dyDescent="0.2">
      <c r="A356" s="66" t="s">
        <v>68</v>
      </c>
      <c r="B356" s="67"/>
      <c r="C356" s="68">
        <v>0</v>
      </c>
      <c r="D356" s="68">
        <v>0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0</v>
      </c>
      <c r="AE356" s="68">
        <v>0</v>
      </c>
      <c r="AF356" s="68">
        <v>0</v>
      </c>
      <c r="AG356" s="68">
        <v>0</v>
      </c>
      <c r="AH356" s="68">
        <v>0</v>
      </c>
      <c r="AI356" s="68">
        <v>0</v>
      </c>
      <c r="AJ356" s="68">
        <v>0</v>
      </c>
    </row>
    <row r="357" spans="1:36" x14ac:dyDescent="0.2">
      <c r="A357" s="66" t="s">
        <v>69</v>
      </c>
      <c r="B357" s="67"/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68">
        <v>0</v>
      </c>
      <c r="AG357" s="68">
        <v>0</v>
      </c>
      <c r="AH357" s="68">
        <v>0</v>
      </c>
      <c r="AI357" s="68">
        <v>0</v>
      </c>
      <c r="AJ357" s="68">
        <v>0</v>
      </c>
    </row>
    <row r="358" spans="1:36" x14ac:dyDescent="0.2">
      <c r="A358" s="61" t="s">
        <v>70</v>
      </c>
      <c r="B358" s="25"/>
      <c r="C358" s="62">
        <v>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62">
        <v>0</v>
      </c>
      <c r="N358" s="62">
        <v>0</v>
      </c>
      <c r="O358" s="62">
        <v>0</v>
      </c>
      <c r="P358" s="62">
        <v>0</v>
      </c>
      <c r="Q358" s="62">
        <v>0</v>
      </c>
      <c r="R358" s="62">
        <v>0</v>
      </c>
      <c r="S358" s="62">
        <v>0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</row>
    <row r="359" spans="1:36" x14ac:dyDescent="0.2">
      <c r="A359" s="70" t="s">
        <v>71</v>
      </c>
      <c r="B359" s="71" t="s">
        <v>72</v>
      </c>
      <c r="C359" s="72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0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0</v>
      </c>
      <c r="AC359" s="73">
        <v>0</v>
      </c>
      <c r="AD359" s="73">
        <v>0</v>
      </c>
      <c r="AE359" s="73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</row>
    <row r="360" spans="1:36" x14ac:dyDescent="0.2">
      <c r="A360" s="70" t="s">
        <v>73</v>
      </c>
      <c r="B360" s="71" t="s">
        <v>74</v>
      </c>
      <c r="C360" s="72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73">
        <v>0</v>
      </c>
      <c r="Q360" s="73">
        <v>0</v>
      </c>
      <c r="R360" s="73">
        <v>0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0</v>
      </c>
      <c r="AC360" s="73">
        <v>0</v>
      </c>
      <c r="AD360" s="73">
        <v>0</v>
      </c>
      <c r="AE360" s="73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</row>
    <row r="361" spans="1:36" x14ac:dyDescent="0.2">
      <c r="A361" s="70" t="s">
        <v>75</v>
      </c>
      <c r="B361" s="71" t="s">
        <v>76</v>
      </c>
      <c r="C361" s="72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0</v>
      </c>
      <c r="Q361" s="73">
        <v>0</v>
      </c>
      <c r="R361" s="73">
        <v>0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0</v>
      </c>
      <c r="AC361" s="73">
        <v>0</v>
      </c>
      <c r="AD361" s="73">
        <v>0</v>
      </c>
      <c r="AE361" s="73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</row>
    <row r="362" spans="1:36" x14ac:dyDescent="0.2">
      <c r="A362" s="70" t="s">
        <v>77</v>
      </c>
      <c r="B362" s="71" t="s">
        <v>78</v>
      </c>
      <c r="C362" s="72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73">
        <v>0</v>
      </c>
      <c r="Q362" s="73">
        <v>0</v>
      </c>
      <c r="R362" s="73">
        <v>0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0</v>
      </c>
      <c r="AC362" s="73">
        <v>0</v>
      </c>
      <c r="AD362" s="73">
        <v>0</v>
      </c>
      <c r="AE362" s="73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</row>
    <row r="363" spans="1:36" x14ac:dyDescent="0.2">
      <c r="A363" s="70" t="s">
        <v>79</v>
      </c>
      <c r="B363" s="71" t="s">
        <v>80</v>
      </c>
      <c r="C363" s="72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0</v>
      </c>
      <c r="AC363" s="73">
        <v>0</v>
      </c>
      <c r="AD363" s="73">
        <v>0</v>
      </c>
      <c r="AE363" s="73">
        <v>0</v>
      </c>
      <c r="AF363" s="73">
        <v>0</v>
      </c>
      <c r="AG363" s="73">
        <v>0</v>
      </c>
      <c r="AH363" s="73">
        <v>0</v>
      </c>
      <c r="AI363" s="73">
        <v>0</v>
      </c>
      <c r="AJ363" s="73">
        <v>0</v>
      </c>
    </row>
    <row r="364" spans="1:36" x14ac:dyDescent="0.2">
      <c r="A364" s="74" t="s">
        <v>81</v>
      </c>
      <c r="B364" s="75"/>
      <c r="C364" s="72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73">
        <v>0</v>
      </c>
      <c r="Q364" s="73">
        <v>0</v>
      </c>
      <c r="R364" s="73">
        <v>0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0</v>
      </c>
      <c r="AC364" s="73">
        <v>0</v>
      </c>
      <c r="AD364" s="73">
        <v>0</v>
      </c>
      <c r="AE364" s="73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</row>
    <row r="365" spans="1:36" x14ac:dyDescent="0.2">
      <c r="A365" s="76" t="s">
        <v>82</v>
      </c>
      <c r="B365" s="28"/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</row>
    <row r="366" spans="1:36" x14ac:dyDescent="0.2">
      <c r="A366" s="79" t="s">
        <v>83</v>
      </c>
      <c r="B366" s="80" t="s">
        <v>84</v>
      </c>
      <c r="C366" s="81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</row>
    <row r="367" spans="1:36" x14ac:dyDescent="0.2">
      <c r="A367" s="83" t="s">
        <v>85</v>
      </c>
      <c r="B367" s="84">
        <v>84</v>
      </c>
      <c r="C367" s="72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73">
        <v>0</v>
      </c>
      <c r="Q367" s="73">
        <v>0</v>
      </c>
      <c r="R367" s="73">
        <v>0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0</v>
      </c>
      <c r="AC367" s="73">
        <v>0</v>
      </c>
      <c r="AD367" s="73">
        <v>0</v>
      </c>
      <c r="AE367" s="73">
        <v>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</row>
    <row r="368" spans="1:36" x14ac:dyDescent="0.2">
      <c r="A368" s="70" t="s">
        <v>86</v>
      </c>
      <c r="B368" s="71">
        <v>85</v>
      </c>
      <c r="C368" s="72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0</v>
      </c>
      <c r="AC368" s="73">
        <v>0</v>
      </c>
      <c r="AD368" s="73">
        <v>0</v>
      </c>
      <c r="AE368" s="73">
        <v>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</row>
    <row r="369" spans="1:36" x14ac:dyDescent="0.2">
      <c r="A369" s="74" t="s">
        <v>87</v>
      </c>
      <c r="B369" s="75" t="s">
        <v>88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</row>
    <row r="370" spans="1:36" x14ac:dyDescent="0.2">
      <c r="A370" s="32" t="s">
        <v>89</v>
      </c>
      <c r="B370" s="33"/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</row>
    <row r="371" spans="1:36" ht="13.5" thickBot="1" x14ac:dyDescent="0.25">
      <c r="A371" s="30" t="s">
        <v>90</v>
      </c>
      <c r="B371" s="31"/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</row>
    <row r="372" spans="1:36" ht="13.5" thickBot="1" x14ac:dyDescent="0.25">
      <c r="A372" s="36" t="s">
        <v>91</v>
      </c>
      <c r="B372" s="37"/>
      <c r="C372" s="38">
        <v>-5.2611040188680818</v>
      </c>
      <c r="D372" s="38">
        <v>-10.581872150943354</v>
      </c>
      <c r="E372" s="38">
        <v>-0.99143864150960326</v>
      </c>
      <c r="F372" s="38">
        <v>-6.3343065283020223</v>
      </c>
      <c r="G372" s="38">
        <v>5.371916264150741</v>
      </c>
      <c r="H372" s="38">
        <v>8.5798730943392911</v>
      </c>
      <c r="I372" s="38">
        <v>6.4462159245285875</v>
      </c>
      <c r="J372" s="38">
        <v>6.5567830188911103E-2</v>
      </c>
      <c r="K372" s="38">
        <v>16.02745426415072</v>
      </c>
      <c r="L372" s="38">
        <v>9.6670250943395786</v>
      </c>
      <c r="M372" s="38">
        <v>-72.326271962264173</v>
      </c>
      <c r="N372" s="38">
        <v>4.3591093018876563</v>
      </c>
      <c r="O372" s="38">
        <v>-62.747071188679001</v>
      </c>
      <c r="P372" s="38">
        <v>8.6223485094369607</v>
      </c>
      <c r="Q372" s="38">
        <v>88.50111016981009</v>
      </c>
      <c r="R372" s="38">
        <v>8.8648390748462589</v>
      </c>
      <c r="S372" s="38">
        <v>-33.307599473474511</v>
      </c>
      <c r="T372" s="38">
        <v>-140.30299886444459</v>
      </c>
      <c r="U372" s="38">
        <v>41.51903184013031</v>
      </c>
      <c r="V372" s="38">
        <v>-23.674438071228678</v>
      </c>
      <c r="W372" s="38">
        <v>67.031501246244034</v>
      </c>
      <c r="X372" s="38">
        <v>68.410896918332128</v>
      </c>
      <c r="Y372" s="38">
        <v>-45.501486382288704</v>
      </c>
      <c r="Z372" s="38">
        <v>-19.878337785291478</v>
      </c>
      <c r="AA372" s="38">
        <v>-21.585921215403005</v>
      </c>
      <c r="AB372" s="38">
        <v>3.4903390171878073</v>
      </c>
      <c r="AC372" s="38">
        <v>-29.790863864530252</v>
      </c>
      <c r="AD372" s="38">
        <v>-14.021712225832289</v>
      </c>
      <c r="AE372" s="38">
        <v>-25.023756688637832</v>
      </c>
      <c r="AF372" s="38">
        <v>-32.910137912638788</v>
      </c>
      <c r="AG372" s="38">
        <v>-18.968490166666584</v>
      </c>
      <c r="AH372" s="38">
        <v>-8.2813634777778589</v>
      </c>
      <c r="AI372" s="38">
        <v>-5.8038232111110801</v>
      </c>
      <c r="AJ372" s="38">
        <v>-1.480432044444342</v>
      </c>
    </row>
    <row r="373" spans="1:36" x14ac:dyDescent="0.2">
      <c r="C373" s="9">
        <f>C329*1000</f>
        <v>942461.10401886795</v>
      </c>
      <c r="D373" s="9">
        <f t="shared" ref="D373:AF373" si="18">D329*1000</f>
        <v>963756.87215094327</v>
      </c>
      <c r="E373" s="9">
        <f t="shared" si="18"/>
        <v>1034041.4386415095</v>
      </c>
      <c r="F373" s="9">
        <f t="shared" si="18"/>
        <v>1014889.3065283019</v>
      </c>
      <c r="G373" s="9">
        <f t="shared" si="18"/>
        <v>1047913.0837358491</v>
      </c>
      <c r="H373" s="9">
        <f t="shared" si="18"/>
        <v>1104345.1269056604</v>
      </c>
      <c r="I373" s="9">
        <f t="shared" si="18"/>
        <v>1170378.7840754716</v>
      </c>
      <c r="J373" s="9">
        <f t="shared" si="18"/>
        <v>1251309.4321698111</v>
      </c>
      <c r="K373" s="9">
        <f t="shared" si="18"/>
        <v>1390837.5457358491</v>
      </c>
      <c r="L373" s="9">
        <f t="shared" si="18"/>
        <v>1505827.9749056604</v>
      </c>
      <c r="M373" s="9">
        <f t="shared" si="18"/>
        <v>1589951.2719622639</v>
      </c>
      <c r="N373" s="9">
        <f t="shared" si="18"/>
        <v>1651715.8906981123</v>
      </c>
      <c r="O373" s="9">
        <f t="shared" si="18"/>
        <v>1687937.071188679</v>
      </c>
      <c r="P373" s="9">
        <f t="shared" si="18"/>
        <v>1685792.6514905631</v>
      </c>
      <c r="Q373" s="9">
        <f t="shared" si="18"/>
        <v>1730518.88983019</v>
      </c>
      <c r="R373" s="9">
        <f t="shared" si="18"/>
        <v>1821941.2918450888</v>
      </c>
      <c r="S373" s="9">
        <f t="shared" si="18"/>
        <v>1849395.2682279327</v>
      </c>
      <c r="T373" s="9">
        <f t="shared" si="18"/>
        <v>1885656.5578153776</v>
      </c>
      <c r="U373" s="9">
        <f t="shared" si="18"/>
        <v>1797815.932833333</v>
      </c>
      <c r="V373" s="9">
        <f t="shared" si="18"/>
        <v>1636315.4893351109</v>
      </c>
      <c r="W373" s="9">
        <f t="shared" si="18"/>
        <v>1477594.1105444445</v>
      </c>
      <c r="X373" s="9">
        <f t="shared" si="18"/>
        <v>1399393.2300736012</v>
      </c>
      <c r="Y373" s="9">
        <f t="shared" si="18"/>
        <v>1272446.1135624158</v>
      </c>
      <c r="Z373" s="9">
        <f t="shared" si="18"/>
        <v>1197350.9422718205</v>
      </c>
      <c r="AA373" s="9">
        <f t="shared" si="18"/>
        <v>1133518.0493265144</v>
      </c>
      <c r="AB373" s="9">
        <f t="shared" si="18"/>
        <v>1074547.8990272565</v>
      </c>
      <c r="AC373" s="9">
        <f t="shared" si="18"/>
        <v>1002827.7154756413</v>
      </c>
      <c r="AD373" s="9">
        <f t="shared" si="18"/>
        <v>904298.1009591656</v>
      </c>
      <c r="AE373" s="9">
        <f t="shared" si="18"/>
        <v>824245.02392197098</v>
      </c>
      <c r="AF373" s="9">
        <f t="shared" si="18"/>
        <v>780926.08129041677</v>
      </c>
      <c r="AG373" s="9">
        <f t="shared" ref="AG373:AH373" si="19">AG329*1000</f>
        <v>578427.48284444434</v>
      </c>
      <c r="AH373" s="9">
        <f t="shared" si="19"/>
        <v>612744.91157777794</v>
      </c>
      <c r="AI373" s="9">
        <f t="shared" ref="AI373:AJ373" si="20">AI329*1000</f>
        <v>697834.86315555556</v>
      </c>
      <c r="AJ373" s="9">
        <f t="shared" si="20"/>
        <v>743479.51513333316</v>
      </c>
    </row>
    <row r="374" spans="1:36" x14ac:dyDescent="0.2">
      <c r="A374" s="94"/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</row>
    <row r="375" spans="1:36" x14ac:dyDescent="0.2">
      <c r="A375"/>
      <c r="B375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ht="30.75" thickBot="1" x14ac:dyDescent="0.3">
      <c r="A376" s="90" t="s">
        <v>105</v>
      </c>
      <c r="B376" s="2" t="s">
        <v>1</v>
      </c>
      <c r="C376" s="3">
        <v>1990</v>
      </c>
      <c r="D376" s="3">
        <v>1991</v>
      </c>
      <c r="E376" s="3">
        <v>1992</v>
      </c>
      <c r="F376" s="3">
        <v>1993</v>
      </c>
      <c r="G376" s="3">
        <v>1994</v>
      </c>
      <c r="H376" s="3">
        <v>1995</v>
      </c>
      <c r="I376" s="3">
        <v>1996</v>
      </c>
      <c r="J376" s="3">
        <v>1997</v>
      </c>
      <c r="K376" s="3">
        <v>1998</v>
      </c>
      <c r="L376" s="3">
        <v>1999</v>
      </c>
      <c r="M376" s="3">
        <v>2000</v>
      </c>
      <c r="N376" s="3">
        <v>2001</v>
      </c>
      <c r="O376" s="3">
        <v>2002</v>
      </c>
      <c r="P376" s="3">
        <v>2003</v>
      </c>
      <c r="Q376" s="3">
        <v>2004</v>
      </c>
      <c r="R376" s="3">
        <v>2005</v>
      </c>
      <c r="S376" s="3">
        <v>2006</v>
      </c>
      <c r="T376" s="3">
        <v>2007</v>
      </c>
      <c r="U376" s="3">
        <v>2008</v>
      </c>
      <c r="V376" s="3">
        <v>2009</v>
      </c>
      <c r="W376" s="3">
        <v>2010</v>
      </c>
      <c r="X376" s="3">
        <v>2011</v>
      </c>
      <c r="Y376" s="3">
        <v>2012</v>
      </c>
      <c r="Z376" s="3">
        <v>2013</v>
      </c>
      <c r="AA376" s="3">
        <v>2014</v>
      </c>
      <c r="AB376" s="3">
        <v>2015</v>
      </c>
      <c r="AC376" s="3">
        <v>2016</v>
      </c>
      <c r="AD376" s="3">
        <v>2017</v>
      </c>
      <c r="AE376" s="3">
        <v>2018</v>
      </c>
      <c r="AF376" s="3">
        <v>2019</v>
      </c>
      <c r="AG376" s="3">
        <v>2020</v>
      </c>
      <c r="AH376" s="3">
        <v>2021</v>
      </c>
      <c r="AI376" s="3">
        <v>2022</v>
      </c>
      <c r="AJ376" s="3">
        <v>2023</v>
      </c>
    </row>
    <row r="377" spans="1:36" x14ac:dyDescent="0.2">
      <c r="A377" s="5" t="s">
        <v>2</v>
      </c>
      <c r="B377" s="6"/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</row>
    <row r="378" spans="1:36" x14ac:dyDescent="0.2">
      <c r="A378" s="10" t="s">
        <v>3</v>
      </c>
      <c r="B378" s="11"/>
      <c r="C378" s="12">
        <v>96.059600000000003</v>
      </c>
      <c r="D378" s="12">
        <v>121.39400000000001</v>
      </c>
      <c r="E378" s="12">
        <v>128.78320000000002</v>
      </c>
      <c r="F378" s="12">
        <v>145.67280000000002</v>
      </c>
      <c r="G378" s="12">
        <v>224.84280000000001</v>
      </c>
      <c r="H378" s="12">
        <v>237.51000000000002</v>
      </c>
      <c r="I378" s="12">
        <v>324.06920000000002</v>
      </c>
      <c r="J378" s="12">
        <v>297.67920000000004</v>
      </c>
      <c r="K378" s="12">
        <v>342.01440000000002</v>
      </c>
      <c r="L378" s="12">
        <v>438.07400000000001</v>
      </c>
      <c r="M378" s="12">
        <v>383.18280000000004</v>
      </c>
      <c r="N378" s="12">
        <v>350.45920000000001</v>
      </c>
      <c r="O378" s="12">
        <v>363.12640000000005</v>
      </c>
      <c r="P378" s="12">
        <v>383.18280000000004</v>
      </c>
      <c r="Q378" s="12">
        <v>404.29480000000001</v>
      </c>
      <c r="R378" s="12">
        <v>425.97529815185339</v>
      </c>
      <c r="S378" s="12">
        <v>450.0085657458518</v>
      </c>
      <c r="T378" s="12">
        <v>500.42955350702499</v>
      </c>
      <c r="U378" s="12">
        <v>459.98784896063995</v>
      </c>
      <c r="V378" s="12">
        <v>538.18610125093642</v>
      </c>
      <c r="W378" s="12">
        <v>529.57843110215697</v>
      </c>
      <c r="X378" s="12">
        <v>629.57127634675453</v>
      </c>
      <c r="Y378" s="12">
        <v>532.7149551835239</v>
      </c>
      <c r="Z378" s="12">
        <v>492.83680019392006</v>
      </c>
      <c r="AA378" s="12">
        <v>387.34027384416004</v>
      </c>
      <c r="AB378" s="12">
        <v>446.09681081056004</v>
      </c>
      <c r="AC378" s="12">
        <v>520.41452162336009</v>
      </c>
      <c r="AD378" s="12">
        <v>379.33650605760005</v>
      </c>
      <c r="AE378" s="12">
        <v>369.14638715136005</v>
      </c>
      <c r="AF378" s="12">
        <v>348.38683425727999</v>
      </c>
      <c r="AG378" s="12">
        <v>377.13460637216002</v>
      </c>
      <c r="AH378" s="12">
        <v>366.79325714303997</v>
      </c>
      <c r="AI378" s="12">
        <v>319.52189814272003</v>
      </c>
      <c r="AJ378" s="12">
        <v>282.82766887648</v>
      </c>
    </row>
    <row r="379" spans="1:36" x14ac:dyDescent="0.2">
      <c r="A379" s="10" t="s">
        <v>4</v>
      </c>
      <c r="B379" s="11"/>
      <c r="C379" s="12">
        <v>0</v>
      </c>
      <c r="D379" s="12">
        <v>0</v>
      </c>
      <c r="E379" s="12">
        <v>0</v>
      </c>
      <c r="F379" s="12">
        <v>0</v>
      </c>
      <c r="G379" s="12">
        <v>61.224800000000002</v>
      </c>
      <c r="H379" s="12">
        <v>13.722800000000001</v>
      </c>
      <c r="I379" s="12">
        <v>1.0556000000000001</v>
      </c>
      <c r="J379" s="12">
        <v>38.001600000000003</v>
      </c>
      <c r="K379" s="12">
        <v>9.5004000000000008</v>
      </c>
      <c r="L379" s="12">
        <v>3.1668000000000003</v>
      </c>
      <c r="M379" s="12">
        <v>26.39</v>
      </c>
      <c r="N379" s="12">
        <v>16.889600000000002</v>
      </c>
      <c r="O379" s="12">
        <v>99.226400000000012</v>
      </c>
      <c r="P379" s="12">
        <v>57.002400000000009</v>
      </c>
      <c r="Q379" s="12">
        <v>13.722800000000001</v>
      </c>
      <c r="R379" s="12">
        <v>36.364429847199993</v>
      </c>
      <c r="S379" s="12">
        <v>8.3228310780159998</v>
      </c>
      <c r="T379" s="12">
        <v>17.408740742615041</v>
      </c>
      <c r="U379" s="12">
        <v>0</v>
      </c>
      <c r="V379" s="12">
        <v>0</v>
      </c>
      <c r="W379" s="12">
        <v>21.996477950720003</v>
      </c>
      <c r="X379" s="12">
        <v>1.5453375974400001</v>
      </c>
      <c r="Y379" s="12">
        <v>5.9879747386368001</v>
      </c>
      <c r="Z379" s="12">
        <v>4.0942298924800005</v>
      </c>
      <c r="AA379" s="12">
        <v>8.6579830646400016</v>
      </c>
      <c r="AB379" s="12">
        <v>18.861340039360002</v>
      </c>
      <c r="AC379" s="12">
        <v>12.7589485296</v>
      </c>
      <c r="AD379" s="12">
        <v>0</v>
      </c>
      <c r="AE379" s="12">
        <v>21.672508399360005</v>
      </c>
      <c r="AF379" s="12">
        <v>74.101066224640022</v>
      </c>
      <c r="AG379" s="12">
        <v>10.65323596064</v>
      </c>
      <c r="AH379" s="12">
        <v>0</v>
      </c>
      <c r="AI379" s="12">
        <v>71.359107223039999</v>
      </c>
      <c r="AJ379" s="12">
        <v>57.69951824000001</v>
      </c>
    </row>
    <row r="380" spans="1:36" x14ac:dyDescent="0.2">
      <c r="A380" s="10" t="s">
        <v>5</v>
      </c>
      <c r="B380" s="11"/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</row>
    <row r="381" spans="1:36" ht="13.5" thickBot="1" x14ac:dyDescent="0.25">
      <c r="A381" s="13" t="s">
        <v>6</v>
      </c>
      <c r="B381" s="14"/>
      <c r="C381" s="15">
        <v>25.334400000000002</v>
      </c>
      <c r="D381" s="15">
        <v>3.1668000000000003</v>
      </c>
      <c r="E381" s="15">
        <v>3.1668000000000003</v>
      </c>
      <c r="F381" s="15">
        <v>0</v>
      </c>
      <c r="G381" s="15">
        <v>0</v>
      </c>
      <c r="H381" s="15">
        <v>-3.1668000000000003</v>
      </c>
      <c r="I381" s="15">
        <v>-11.611600000000001</v>
      </c>
      <c r="J381" s="15">
        <v>-7.3892000000000007</v>
      </c>
      <c r="K381" s="15">
        <v>-7.3892000000000007</v>
      </c>
      <c r="L381" s="15">
        <v>-8.4448000000000008</v>
      </c>
      <c r="M381" s="15">
        <v>-12.667200000000001</v>
      </c>
      <c r="N381" s="15">
        <v>-3.1668000000000003</v>
      </c>
      <c r="O381" s="15">
        <v>1.0556000000000001</v>
      </c>
      <c r="P381" s="15">
        <v>3.1668000000000003</v>
      </c>
      <c r="Q381" s="15">
        <v>-2.1112000000000002</v>
      </c>
      <c r="R381" s="15">
        <v>37.043486987473422</v>
      </c>
      <c r="S381" s="15">
        <v>-33.85359991249593</v>
      </c>
      <c r="T381" s="15">
        <v>-18.762865280606746</v>
      </c>
      <c r="U381" s="15">
        <v>27.98210809535232</v>
      </c>
      <c r="V381" s="15">
        <v>-11.637629190853135</v>
      </c>
      <c r="W381" s="15">
        <v>13.262732511508478</v>
      </c>
      <c r="X381" s="15">
        <v>8.8186981035780825</v>
      </c>
      <c r="Y381" s="15">
        <v>-32.993711018401761</v>
      </c>
      <c r="Z381" s="15">
        <v>19.943732856319997</v>
      </c>
      <c r="AA381" s="15">
        <v>-5.7916068246400005</v>
      </c>
      <c r="AB381" s="15">
        <v>-7.0956714192000003</v>
      </c>
      <c r="AC381" s="15">
        <v>4.0295106342400002</v>
      </c>
      <c r="AD381" s="15">
        <v>4.88767036576</v>
      </c>
      <c r="AE381" s="15">
        <v>-1.1994301446400024</v>
      </c>
      <c r="AF381" s="15">
        <v>2.5411914819200034</v>
      </c>
      <c r="AG381" s="15">
        <v>3.6454698425600003</v>
      </c>
      <c r="AH381" s="15">
        <v>-9.320267349120007</v>
      </c>
      <c r="AI381" s="15">
        <v>7.9276193360000073</v>
      </c>
      <c r="AJ381" s="15">
        <v>-12.311900240640005</v>
      </c>
    </row>
    <row r="382" spans="1:36" x14ac:dyDescent="0.2">
      <c r="A382" s="16" t="s">
        <v>7</v>
      </c>
      <c r="B382" s="17"/>
      <c r="C382" s="18">
        <v>121.39400000000001</v>
      </c>
      <c r="D382" s="18">
        <v>124.5608</v>
      </c>
      <c r="E382" s="18">
        <v>131.95000000000002</v>
      </c>
      <c r="F382" s="18">
        <v>145.67280000000002</v>
      </c>
      <c r="G382" s="18">
        <v>163.61799999999999</v>
      </c>
      <c r="H382" s="18">
        <v>220.62040000000002</v>
      </c>
      <c r="I382" s="18">
        <v>311.40199999999999</v>
      </c>
      <c r="J382" s="18">
        <v>252.28840000000005</v>
      </c>
      <c r="K382" s="18">
        <v>325.12479999999999</v>
      </c>
      <c r="L382" s="18">
        <v>426.4624</v>
      </c>
      <c r="M382" s="18">
        <v>344.12560000000008</v>
      </c>
      <c r="N382" s="18">
        <v>330.40280000000001</v>
      </c>
      <c r="O382" s="18">
        <v>264.95560000000006</v>
      </c>
      <c r="P382" s="18">
        <v>329.34720000000004</v>
      </c>
      <c r="Q382" s="18">
        <v>388.46080000000001</v>
      </c>
      <c r="R382" s="18">
        <v>426.65435529212687</v>
      </c>
      <c r="S382" s="18">
        <v>407.83213475533984</v>
      </c>
      <c r="T382" s="18">
        <v>464.25794748380315</v>
      </c>
      <c r="U382" s="18">
        <v>487.96995705599227</v>
      </c>
      <c r="V382" s="18">
        <v>526.54847206008333</v>
      </c>
      <c r="W382" s="18">
        <v>520.84468566294538</v>
      </c>
      <c r="X382" s="18">
        <v>636.84463685289256</v>
      </c>
      <c r="Y382" s="18">
        <v>493.73326942648532</v>
      </c>
      <c r="Z382" s="18">
        <v>508.68630315776011</v>
      </c>
      <c r="AA382" s="18">
        <v>372.89068395488005</v>
      </c>
      <c r="AB382" s="18">
        <v>420.13979935200001</v>
      </c>
      <c r="AC382" s="18">
        <v>511.68508372800011</v>
      </c>
      <c r="AD382" s="18">
        <v>384.22417642336006</v>
      </c>
      <c r="AE382" s="18">
        <v>346.27444860736</v>
      </c>
      <c r="AF382" s="18">
        <v>276.82695951455997</v>
      </c>
      <c r="AG382" s="18">
        <v>370.12684025407998</v>
      </c>
      <c r="AH382" s="18">
        <v>357.47298979391996</v>
      </c>
      <c r="AI382" s="18">
        <v>256.09041025568007</v>
      </c>
      <c r="AJ382" s="18">
        <v>212.81625039584</v>
      </c>
    </row>
    <row r="383" spans="1:36" ht="13.5" thickBot="1" x14ac:dyDescent="0.25">
      <c r="A383" s="21" t="s">
        <v>8</v>
      </c>
      <c r="B383" s="22"/>
      <c r="C383" s="23">
        <f t="shared" ref="C383:AF383" si="21">C382-C402</f>
        <v>121.39400000000001</v>
      </c>
      <c r="D383" s="23">
        <f t="shared" si="21"/>
        <v>124.5608</v>
      </c>
      <c r="E383" s="23">
        <f t="shared" si="21"/>
        <v>131.95000000000002</v>
      </c>
      <c r="F383" s="23">
        <f t="shared" si="21"/>
        <v>145.67280000000002</v>
      </c>
      <c r="G383" s="23">
        <f t="shared" si="21"/>
        <v>163.61799999999999</v>
      </c>
      <c r="H383" s="23">
        <f t="shared" si="21"/>
        <v>220.62040000000002</v>
      </c>
      <c r="I383" s="23">
        <f t="shared" si="21"/>
        <v>311.40199999999999</v>
      </c>
      <c r="J383" s="23">
        <f t="shared" si="21"/>
        <v>252.28840000000005</v>
      </c>
      <c r="K383" s="23">
        <f t="shared" si="21"/>
        <v>325.12479999999999</v>
      </c>
      <c r="L383" s="23">
        <f t="shared" si="21"/>
        <v>426.4624</v>
      </c>
      <c r="M383" s="23">
        <f t="shared" si="21"/>
        <v>344.12560000000008</v>
      </c>
      <c r="N383" s="23">
        <f t="shared" si="21"/>
        <v>330.40280000000001</v>
      </c>
      <c r="O383" s="23">
        <f t="shared" si="21"/>
        <v>264.95560000000006</v>
      </c>
      <c r="P383" s="23">
        <f t="shared" si="21"/>
        <v>329.34720000000004</v>
      </c>
      <c r="Q383" s="23">
        <f t="shared" si="21"/>
        <v>388.46080000000001</v>
      </c>
      <c r="R383" s="23">
        <f t="shared" si="21"/>
        <v>426.65435529212687</v>
      </c>
      <c r="S383" s="23">
        <f t="shared" si="21"/>
        <v>407.83213475533984</v>
      </c>
      <c r="T383" s="23">
        <f t="shared" si="21"/>
        <v>464.25794748380315</v>
      </c>
      <c r="U383" s="23">
        <f t="shared" si="21"/>
        <v>487.96995705599227</v>
      </c>
      <c r="V383" s="23">
        <f t="shared" si="21"/>
        <v>526.54847206008333</v>
      </c>
      <c r="W383" s="23">
        <f t="shared" si="21"/>
        <v>520.84468566294538</v>
      </c>
      <c r="X383" s="23">
        <f t="shared" si="21"/>
        <v>636.84463685289256</v>
      </c>
      <c r="Y383" s="23">
        <f t="shared" si="21"/>
        <v>493.73326942648532</v>
      </c>
      <c r="Z383" s="23">
        <f t="shared" si="21"/>
        <v>508.68630315776011</v>
      </c>
      <c r="AA383" s="23">
        <f t="shared" si="21"/>
        <v>372.89068395488005</v>
      </c>
      <c r="AB383" s="23">
        <f t="shared" si="21"/>
        <v>420.13979935200001</v>
      </c>
      <c r="AC383" s="23">
        <f t="shared" si="21"/>
        <v>511.68508372800011</v>
      </c>
      <c r="AD383" s="23">
        <f t="shared" si="21"/>
        <v>384.22417642336006</v>
      </c>
      <c r="AE383" s="23">
        <f t="shared" si="21"/>
        <v>346.27444860736</v>
      </c>
      <c r="AF383" s="23">
        <f t="shared" si="21"/>
        <v>276.82695951455997</v>
      </c>
      <c r="AG383" s="23">
        <f t="shared" ref="AG383:AH383" si="22">AG382-AG402</f>
        <v>370.12684025407998</v>
      </c>
      <c r="AH383" s="23">
        <f t="shared" si="22"/>
        <v>357.47298979391996</v>
      </c>
      <c r="AI383" s="23">
        <f t="shared" ref="AI383:AJ383" si="23">AI382-AI402</f>
        <v>256.09041025568007</v>
      </c>
      <c r="AJ383" s="23">
        <f t="shared" si="23"/>
        <v>212.81625039584</v>
      </c>
    </row>
    <row r="384" spans="1:36" x14ac:dyDescent="0.2">
      <c r="A384" s="16" t="s">
        <v>9</v>
      </c>
      <c r="B384" s="17"/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</row>
    <row r="385" spans="1:36" x14ac:dyDescent="0.2">
      <c r="A385" s="24" t="s">
        <v>10</v>
      </c>
      <c r="B385" s="25"/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26">
        <v>0</v>
      </c>
      <c r="AA385" s="26">
        <v>0</v>
      </c>
      <c r="AB385" s="26">
        <v>0</v>
      </c>
      <c r="AC385" s="26">
        <v>0</v>
      </c>
      <c r="AD385" s="26">
        <v>0</v>
      </c>
      <c r="AE385" s="26">
        <v>0</v>
      </c>
      <c r="AF385" s="26">
        <v>0</v>
      </c>
      <c r="AG385" s="26">
        <v>0</v>
      </c>
      <c r="AH385" s="26">
        <v>0</v>
      </c>
      <c r="AI385" s="26">
        <v>0</v>
      </c>
      <c r="AJ385" s="26">
        <v>0</v>
      </c>
    </row>
    <row r="386" spans="1:36" x14ac:dyDescent="0.2">
      <c r="A386" s="10" t="s">
        <v>11</v>
      </c>
      <c r="B386" s="11"/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</row>
    <row r="387" spans="1:36" x14ac:dyDescent="0.2">
      <c r="A387" s="10" t="s">
        <v>12</v>
      </c>
      <c r="B387" s="11"/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</row>
    <row r="388" spans="1:36" x14ac:dyDescent="0.2">
      <c r="A388" s="10" t="s">
        <v>13</v>
      </c>
      <c r="B388" s="11"/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</row>
    <row r="389" spans="1:36" x14ac:dyDescent="0.2">
      <c r="A389" s="27" t="s">
        <v>14</v>
      </c>
      <c r="B389" s="28"/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</row>
    <row r="390" spans="1:36" x14ac:dyDescent="0.2">
      <c r="A390" s="30" t="s">
        <v>15</v>
      </c>
      <c r="B390" s="31"/>
      <c r="C390" s="19">
        <v>0</v>
      </c>
      <c r="D390" s="19">
        <v>0</v>
      </c>
      <c r="E390" s="19">
        <v>0</v>
      </c>
      <c r="F390" s="19">
        <v>0</v>
      </c>
      <c r="G390" s="19">
        <v>101.33760000000001</v>
      </c>
      <c r="H390" s="19">
        <v>66.502800000000008</v>
      </c>
      <c r="I390" s="19">
        <v>89.726000000000013</v>
      </c>
      <c r="J390" s="19">
        <v>185.78560000000002</v>
      </c>
      <c r="K390" s="19">
        <v>177.3408</v>
      </c>
      <c r="L390" s="19">
        <v>186.84120000000001</v>
      </c>
      <c r="M390" s="19">
        <v>262.84440000000001</v>
      </c>
      <c r="N390" s="19">
        <v>254.39960000000002</v>
      </c>
      <c r="O390" s="19">
        <v>331.45840000000004</v>
      </c>
      <c r="P390" s="19">
        <v>332.51400000000001</v>
      </c>
      <c r="Q390" s="19">
        <v>266.01120000000003</v>
      </c>
      <c r="R390" s="19">
        <v>252.23171111320005</v>
      </c>
      <c r="S390" s="19">
        <v>240.95930389439999</v>
      </c>
      <c r="T390" s="19">
        <v>211.46302566480003</v>
      </c>
      <c r="U390" s="19">
        <v>221.56671162080005</v>
      </c>
      <c r="V390" s="19">
        <v>211.18709201691919</v>
      </c>
      <c r="W390" s="19">
        <v>221.46472588240002</v>
      </c>
      <c r="X390" s="19">
        <v>124.01364029600001</v>
      </c>
      <c r="Y390" s="19">
        <v>139.33763876760005</v>
      </c>
      <c r="Z390" s="19">
        <v>111.32215516240002</v>
      </c>
      <c r="AA390" s="19">
        <v>144.39412638560003</v>
      </c>
      <c r="AB390" s="19">
        <v>150.16423359391999</v>
      </c>
      <c r="AC390" s="19">
        <v>184.67360055872001</v>
      </c>
      <c r="AD390" s="19">
        <v>166.75237956832004</v>
      </c>
      <c r="AE390" s="19">
        <v>226.77459106847999</v>
      </c>
      <c r="AF390" s="19">
        <v>323.67830540864009</v>
      </c>
      <c r="AG390" s="19">
        <v>292.80808059776007</v>
      </c>
      <c r="AH390" s="19">
        <v>268.86374956896009</v>
      </c>
      <c r="AI390" s="19">
        <v>295.01708236000007</v>
      </c>
      <c r="AJ390" s="19">
        <v>272.55930045343996</v>
      </c>
    </row>
    <row r="391" spans="1:36" x14ac:dyDescent="0.2">
      <c r="A391" s="24" t="s">
        <v>10</v>
      </c>
      <c r="B391" s="25"/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</row>
    <row r="392" spans="1:36" x14ac:dyDescent="0.2">
      <c r="A392" s="10" t="s">
        <v>16</v>
      </c>
      <c r="B392" s="11"/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</row>
    <row r="393" spans="1:36" x14ac:dyDescent="0.2">
      <c r="A393" s="10" t="s">
        <v>17</v>
      </c>
      <c r="B393" s="11"/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</row>
    <row r="394" spans="1:36" x14ac:dyDescent="0.2">
      <c r="A394" s="10" t="s">
        <v>13</v>
      </c>
      <c r="B394" s="11"/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</row>
    <row r="395" spans="1:36" x14ac:dyDescent="0.2">
      <c r="A395" s="27" t="s">
        <v>18</v>
      </c>
      <c r="B395" s="28"/>
      <c r="C395" s="29">
        <v>0</v>
      </c>
      <c r="D395" s="29">
        <v>0</v>
      </c>
      <c r="E395" s="29">
        <v>0</v>
      </c>
      <c r="F395" s="29">
        <v>0</v>
      </c>
      <c r="G395" s="29">
        <v>101.33760000000001</v>
      </c>
      <c r="H395" s="29">
        <v>66.502800000000008</v>
      </c>
      <c r="I395" s="29">
        <v>89.726000000000013</v>
      </c>
      <c r="J395" s="29">
        <v>185.78560000000002</v>
      </c>
      <c r="K395" s="29">
        <v>177.3408</v>
      </c>
      <c r="L395" s="29">
        <v>186.84120000000001</v>
      </c>
      <c r="M395" s="29">
        <v>262.84440000000001</v>
      </c>
      <c r="N395" s="29">
        <v>254.39960000000002</v>
      </c>
      <c r="O395" s="29">
        <v>331.45840000000004</v>
      </c>
      <c r="P395" s="29">
        <v>332.51400000000001</v>
      </c>
      <c r="Q395" s="29">
        <v>266.01120000000003</v>
      </c>
      <c r="R395" s="29">
        <v>252.23171111320005</v>
      </c>
      <c r="S395" s="29">
        <v>240.95930389439999</v>
      </c>
      <c r="T395" s="29">
        <v>211.46302566480003</v>
      </c>
      <c r="U395" s="29">
        <v>221.56671162080005</v>
      </c>
      <c r="V395" s="29">
        <v>211.18709201691919</v>
      </c>
      <c r="W395" s="29">
        <v>221.46472588240002</v>
      </c>
      <c r="X395" s="29">
        <v>124.01364029600001</v>
      </c>
      <c r="Y395" s="29">
        <v>139.33763876760005</v>
      </c>
      <c r="Z395" s="29">
        <v>111.32215516240002</v>
      </c>
      <c r="AA395" s="29">
        <v>144.39412638560003</v>
      </c>
      <c r="AB395" s="29">
        <v>150.16423359391999</v>
      </c>
      <c r="AC395" s="29">
        <v>184.67360055872001</v>
      </c>
      <c r="AD395" s="29">
        <v>166.75237956832004</v>
      </c>
      <c r="AE395" s="29">
        <v>226.77459106847999</v>
      </c>
      <c r="AF395" s="29">
        <v>323.67830540864009</v>
      </c>
      <c r="AG395" s="29">
        <v>292.80808059776007</v>
      </c>
      <c r="AH395" s="29">
        <v>268.86374956896009</v>
      </c>
      <c r="AI395" s="29">
        <v>295.01708236000007</v>
      </c>
      <c r="AJ395" s="29">
        <v>272.55930045343996</v>
      </c>
    </row>
    <row r="396" spans="1:36" x14ac:dyDescent="0.2">
      <c r="A396" s="32" t="s">
        <v>19</v>
      </c>
      <c r="B396" s="33"/>
      <c r="C396" s="34">
        <v>0</v>
      </c>
      <c r="D396" s="34">
        <v>0</v>
      </c>
      <c r="E396" s="34">
        <v>0</v>
      </c>
      <c r="F396" s="34">
        <v>0</v>
      </c>
      <c r="G396" s="34">
        <v>0</v>
      </c>
      <c r="H396" s="34">
        <v>0</v>
      </c>
      <c r="I396" s="34">
        <v>28.501200000000004</v>
      </c>
      <c r="J396" s="34">
        <v>32.723600000000005</v>
      </c>
      <c r="K396" s="34">
        <v>32.723600000000005</v>
      </c>
      <c r="L396" s="34">
        <v>44.3352</v>
      </c>
      <c r="M396" s="34">
        <v>48.557600000000008</v>
      </c>
      <c r="N396" s="34">
        <v>137.22800000000001</v>
      </c>
      <c r="O396" s="34">
        <v>192.11920000000001</v>
      </c>
      <c r="P396" s="34">
        <v>206.89760000000001</v>
      </c>
      <c r="Q396" s="34">
        <v>254.39960000000002</v>
      </c>
      <c r="R396" s="34">
        <v>301.5833535166667</v>
      </c>
      <c r="S396" s="34">
        <v>274.8076288048</v>
      </c>
      <c r="T396" s="34">
        <v>190.30986613184001</v>
      </c>
      <c r="U396" s="34">
        <v>188.73631952448</v>
      </c>
      <c r="V396" s="34">
        <v>260.95831978944</v>
      </c>
      <c r="W396" s="34">
        <v>282.54345068768004</v>
      </c>
      <c r="X396" s="34">
        <v>176.32380118079999</v>
      </c>
      <c r="Y396" s="34">
        <v>169.09571529760004</v>
      </c>
      <c r="Z396" s="34">
        <v>218.03413355360001</v>
      </c>
      <c r="AA396" s="34">
        <v>204.55238023584002</v>
      </c>
      <c r="AB396" s="34">
        <v>310.34640000000002</v>
      </c>
      <c r="AC396" s="34">
        <v>198.45280000000002</v>
      </c>
      <c r="AD396" s="34">
        <v>301.32706478783996</v>
      </c>
      <c r="AE396" s="34">
        <v>361.91080481920005</v>
      </c>
      <c r="AF396" s="34">
        <v>307.59405473888006</v>
      </c>
      <c r="AG396" s="34">
        <v>404.83171025024006</v>
      </c>
      <c r="AH396" s="34">
        <v>309.44144594272001</v>
      </c>
      <c r="AI396" s="34">
        <v>237.77443962272</v>
      </c>
      <c r="AJ396" s="34">
        <v>299.07753558592003</v>
      </c>
    </row>
    <row r="397" spans="1:36" x14ac:dyDescent="0.2">
      <c r="A397" s="24" t="s">
        <v>20</v>
      </c>
      <c r="B397" s="25"/>
      <c r="C397" s="26"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</row>
    <row r="398" spans="1:36" x14ac:dyDescent="0.2">
      <c r="A398" s="35" t="s">
        <v>21</v>
      </c>
      <c r="B398" s="31"/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</row>
    <row r="399" spans="1:36" ht="13.5" thickBot="1" x14ac:dyDescent="0.25">
      <c r="A399" s="13" t="s">
        <v>22</v>
      </c>
      <c r="B399" s="14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28.501200000000004</v>
      </c>
      <c r="J399" s="15">
        <v>32.723600000000005</v>
      </c>
      <c r="K399" s="15">
        <v>32.723600000000005</v>
      </c>
      <c r="L399" s="15">
        <v>44.3352</v>
      </c>
      <c r="M399" s="15">
        <v>48.557600000000008</v>
      </c>
      <c r="N399" s="15">
        <v>137.22800000000001</v>
      </c>
      <c r="O399" s="15">
        <v>192.11920000000001</v>
      </c>
      <c r="P399" s="15">
        <v>206.89760000000001</v>
      </c>
      <c r="Q399" s="15">
        <v>254.39960000000002</v>
      </c>
      <c r="R399" s="15">
        <v>301.5833535166667</v>
      </c>
      <c r="S399" s="15">
        <v>274.8076288048</v>
      </c>
      <c r="T399" s="15">
        <v>190.30986613184001</v>
      </c>
      <c r="U399" s="15">
        <v>188.73631952448</v>
      </c>
      <c r="V399" s="15">
        <v>260.95831978944</v>
      </c>
      <c r="W399" s="15">
        <v>282.54345068768004</v>
      </c>
      <c r="X399" s="15">
        <v>176.32380118079999</v>
      </c>
      <c r="Y399" s="15">
        <v>169.09571529760004</v>
      </c>
      <c r="Z399" s="15">
        <v>218.03413355360001</v>
      </c>
      <c r="AA399" s="15">
        <v>204.55238023584002</v>
      </c>
      <c r="AB399" s="15">
        <v>310.34640000000002</v>
      </c>
      <c r="AC399" s="15">
        <v>198.45280000000002</v>
      </c>
      <c r="AD399" s="15">
        <v>301.32706478783996</v>
      </c>
      <c r="AE399" s="15">
        <v>361.91080481920005</v>
      </c>
      <c r="AF399" s="15">
        <v>307.59405473888006</v>
      </c>
      <c r="AG399" s="15">
        <v>404.83171025024006</v>
      </c>
      <c r="AH399" s="15">
        <v>309.44144594272001</v>
      </c>
      <c r="AI399" s="15">
        <v>237.77443962272</v>
      </c>
      <c r="AJ399" s="15">
        <v>299.07753558592003</v>
      </c>
    </row>
    <row r="400" spans="1:36" ht="13.5" thickBot="1" x14ac:dyDescent="0.25">
      <c r="A400" s="30" t="s">
        <v>23</v>
      </c>
      <c r="B400" s="31"/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</row>
    <row r="401" spans="1:36" ht="13.5" thickBot="1" x14ac:dyDescent="0.25">
      <c r="A401" s="36" t="s">
        <v>24</v>
      </c>
      <c r="B401" s="37"/>
      <c r="C401" s="38">
        <v>121.39400000000001</v>
      </c>
      <c r="D401" s="38">
        <v>124.5608</v>
      </c>
      <c r="E401" s="38">
        <v>131.95000000000002</v>
      </c>
      <c r="F401" s="38">
        <v>145.67280000000002</v>
      </c>
      <c r="G401" s="38">
        <v>264.9556</v>
      </c>
      <c r="H401" s="38">
        <v>287.1232</v>
      </c>
      <c r="I401" s="38">
        <v>429.62919999999997</v>
      </c>
      <c r="J401" s="38">
        <v>470.7976000000001</v>
      </c>
      <c r="K401" s="38">
        <v>535.18920000000003</v>
      </c>
      <c r="L401" s="38">
        <v>657.63879999999995</v>
      </c>
      <c r="M401" s="38">
        <v>655.52760000000001</v>
      </c>
      <c r="N401" s="38">
        <v>722.0304000000001</v>
      </c>
      <c r="O401" s="38">
        <v>788.53320000000008</v>
      </c>
      <c r="P401" s="38">
        <v>868.75880000000006</v>
      </c>
      <c r="Q401" s="38">
        <v>908.87159999999994</v>
      </c>
      <c r="R401" s="38">
        <v>980.46941992199368</v>
      </c>
      <c r="S401" s="38">
        <v>923.59906745453986</v>
      </c>
      <c r="T401" s="38">
        <v>866.03083928044316</v>
      </c>
      <c r="U401" s="38">
        <v>898.27298820127226</v>
      </c>
      <c r="V401" s="38">
        <v>998.69388386644255</v>
      </c>
      <c r="W401" s="38">
        <v>1024.8528622330255</v>
      </c>
      <c r="X401" s="38">
        <v>937.18207832969256</v>
      </c>
      <c r="Y401" s="38">
        <v>802.16662349168541</v>
      </c>
      <c r="Z401" s="38">
        <v>838.0425918737601</v>
      </c>
      <c r="AA401" s="38">
        <v>721.83719057632015</v>
      </c>
      <c r="AB401" s="38">
        <v>880.65043294591999</v>
      </c>
      <c r="AC401" s="38">
        <v>894.81148428672009</v>
      </c>
      <c r="AD401" s="38">
        <v>852.30362077952009</v>
      </c>
      <c r="AE401" s="38">
        <v>934.9598444950401</v>
      </c>
      <c r="AF401" s="38">
        <v>908.09931966208001</v>
      </c>
      <c r="AG401" s="38">
        <v>1067.7666311020801</v>
      </c>
      <c r="AH401" s="38">
        <v>935.77818530560012</v>
      </c>
      <c r="AI401" s="38">
        <v>788.88193223840017</v>
      </c>
      <c r="AJ401" s="38">
        <v>784.45308643520002</v>
      </c>
    </row>
    <row r="402" spans="1:36" x14ac:dyDescent="0.2">
      <c r="A402" s="16" t="s">
        <v>25</v>
      </c>
      <c r="B402" s="17"/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</row>
    <row r="403" spans="1:36" ht="13.5" thickBot="1" x14ac:dyDescent="0.25">
      <c r="A403" s="39" t="s">
        <v>26</v>
      </c>
      <c r="B403" s="40"/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</row>
    <row r="404" spans="1:36" ht="13.5" thickBot="1" x14ac:dyDescent="0.25">
      <c r="A404" s="16" t="s">
        <v>27</v>
      </c>
      <c r="B404" s="17"/>
      <c r="C404" s="18">
        <v>121.39400000000001</v>
      </c>
      <c r="D404" s="18">
        <v>131.95000000000002</v>
      </c>
      <c r="E404" s="18">
        <v>122.4496</v>
      </c>
      <c r="F404" s="18">
        <v>141.45040000000003</v>
      </c>
      <c r="G404" s="18">
        <v>238.56560000000005</v>
      </c>
      <c r="H404" s="18">
        <v>325.12480000000011</v>
      </c>
      <c r="I404" s="18">
        <v>421.18440000000004</v>
      </c>
      <c r="J404" s="18">
        <v>457.07479999999998</v>
      </c>
      <c r="K404" s="18">
        <v>540.46720000000005</v>
      </c>
      <c r="L404" s="18">
        <v>689.30680000000007</v>
      </c>
      <c r="M404" s="18">
        <v>659.75000000000011</v>
      </c>
      <c r="N404" s="18">
        <v>746.30920000000026</v>
      </c>
      <c r="O404" s="18">
        <v>767.42120000000011</v>
      </c>
      <c r="P404" s="18">
        <v>831.81280000000004</v>
      </c>
      <c r="Q404" s="18">
        <v>895.14880000000016</v>
      </c>
      <c r="R404" s="18">
        <v>919.26035183936119</v>
      </c>
      <c r="S404" s="18">
        <v>915.79803516216293</v>
      </c>
      <c r="T404" s="18">
        <v>912.78892638618072</v>
      </c>
      <c r="U404" s="18">
        <v>1015.4627100800002</v>
      </c>
      <c r="V404" s="18">
        <v>1058.4205632000001</v>
      </c>
      <c r="W404" s="18">
        <v>1122.68464672</v>
      </c>
      <c r="X404" s="18">
        <v>887.37114257792007</v>
      </c>
      <c r="Y404" s="18">
        <v>758.38018698624012</v>
      </c>
      <c r="Z404" s="18">
        <v>784.52683318464017</v>
      </c>
      <c r="AA404" s="18">
        <v>743.4078977561602</v>
      </c>
      <c r="AB404" s="18">
        <v>860.65701595327994</v>
      </c>
      <c r="AC404" s="18">
        <v>905.83842122592011</v>
      </c>
      <c r="AD404" s="18">
        <v>858.71634264416002</v>
      </c>
      <c r="AE404" s="18">
        <v>934.3254128499201</v>
      </c>
      <c r="AF404" s="18">
        <v>910.51333330047999</v>
      </c>
      <c r="AG404" s="18">
        <v>1070.01152241984</v>
      </c>
      <c r="AH404" s="18">
        <v>943.81500350592023</v>
      </c>
      <c r="AI404" s="18">
        <v>788.15215795680012</v>
      </c>
      <c r="AJ404" s="18">
        <v>785.41930329408012</v>
      </c>
    </row>
    <row r="405" spans="1:36" x14ac:dyDescent="0.2">
      <c r="A405" s="42" t="s">
        <v>28</v>
      </c>
      <c r="B405" s="43"/>
      <c r="C405" s="44">
        <v>17.643067994540335</v>
      </c>
      <c r="D405" s="44">
        <v>18.223270104470554</v>
      </c>
      <c r="E405" s="44">
        <v>16.025903336795793</v>
      </c>
      <c r="F405" s="44">
        <v>17.490017329570257</v>
      </c>
      <c r="G405" s="44">
        <v>27.773297219023672</v>
      </c>
      <c r="H405" s="44">
        <v>35.499733171653794</v>
      </c>
      <c r="I405" s="44">
        <v>42.943193831185525</v>
      </c>
      <c r="J405" s="44">
        <v>43.297934799151619</v>
      </c>
      <c r="K405" s="44">
        <v>47.290065283877503</v>
      </c>
      <c r="L405" s="44">
        <v>55.329726331972637</v>
      </c>
      <c r="M405" s="44">
        <v>48.187353316663419</v>
      </c>
      <c r="N405" s="44">
        <v>49.113836111912356</v>
      </c>
      <c r="O405" s="44">
        <v>44.954860589130028</v>
      </c>
      <c r="P405" s="44">
        <v>42.712988502671514</v>
      </c>
      <c r="Q405" s="44">
        <v>39.493461687302542</v>
      </c>
      <c r="R405" s="44">
        <v>33.91114225079999</v>
      </c>
      <c r="S405" s="44">
        <v>27.162343249357694</v>
      </c>
      <c r="T405" s="44">
        <v>20.473773668858204</v>
      </c>
      <c r="U405" s="44">
        <v>15.435101977456908</v>
      </c>
      <c r="V405" s="44">
        <v>8.435850301603967</v>
      </c>
      <c r="W405" s="44">
        <v>8.7357710356348264</v>
      </c>
      <c r="X405" s="44">
        <v>3.9503542262023221</v>
      </c>
      <c r="Y405" s="44">
        <v>7.864529012566118</v>
      </c>
      <c r="Z405" s="44">
        <v>7.3757690037649386</v>
      </c>
      <c r="AA405" s="44">
        <v>7.1444825943378323</v>
      </c>
      <c r="AB405" s="44">
        <v>7.0885066001375741</v>
      </c>
      <c r="AC405" s="44">
        <v>5.9897440224305072</v>
      </c>
      <c r="AD405" s="44">
        <v>5.8417884782902796</v>
      </c>
      <c r="AE405" s="44">
        <v>5.7874491835876052</v>
      </c>
      <c r="AF405" s="44">
        <v>5.7571489270825067</v>
      </c>
      <c r="AG405" s="44">
        <v>6.5353130328209588</v>
      </c>
      <c r="AH405" s="44">
        <v>5.1689014177365742</v>
      </c>
      <c r="AI405" s="44">
        <v>6.0089156579716123</v>
      </c>
      <c r="AJ405" s="44">
        <v>5.9880802228237213</v>
      </c>
    </row>
    <row r="406" spans="1:36" x14ac:dyDescent="0.2">
      <c r="A406" s="45" t="s">
        <v>29</v>
      </c>
      <c r="B406" s="46" t="s">
        <v>30</v>
      </c>
      <c r="C406" s="47">
        <v>0.24107501790741451</v>
      </c>
      <c r="D406" s="47">
        <v>0.56994541883651184</v>
      </c>
      <c r="E406" s="47">
        <v>0.49653107336804109</v>
      </c>
      <c r="F406" s="47">
        <v>0.54289245229131144</v>
      </c>
      <c r="G406" s="47">
        <v>0.87774967563247253</v>
      </c>
      <c r="H406" s="47">
        <v>1.1289664663929999</v>
      </c>
      <c r="I406" s="47">
        <v>1.3709264638140841</v>
      </c>
      <c r="J406" s="47">
        <v>1.3809976185465338</v>
      </c>
      <c r="K406" s="47">
        <v>1.5100564159209664</v>
      </c>
      <c r="L406" s="47">
        <v>1.7715195428393251</v>
      </c>
      <c r="M406" s="47">
        <v>1.5363486088404004</v>
      </c>
      <c r="N406" s="47">
        <v>1.0238117536864118</v>
      </c>
      <c r="O406" s="47">
        <v>0.7795557350101997</v>
      </c>
      <c r="P406" s="47">
        <v>0.59172051238469203</v>
      </c>
      <c r="Q406" s="47">
        <v>0.40682047123233289</v>
      </c>
      <c r="R406" s="47">
        <v>2.9649618396502708</v>
      </c>
      <c r="S406" s="47">
        <v>3.3268468710547161</v>
      </c>
      <c r="T406" s="47">
        <v>0.95571012493816754</v>
      </c>
      <c r="U406" s="47">
        <v>0.96935730115159235</v>
      </c>
      <c r="V406" s="47">
        <v>0.24</v>
      </c>
      <c r="W406" s="47">
        <v>0.21099999999999999</v>
      </c>
      <c r="X406" s="47">
        <v>0.13700000000000001</v>
      </c>
      <c r="Y406" s="47">
        <v>0.57599999999999996</v>
      </c>
      <c r="Z406" s="47">
        <v>0.63099999999999989</v>
      </c>
      <c r="AA406" s="47">
        <v>0.127</v>
      </c>
      <c r="AB406" s="47">
        <v>0.16900000000000001</v>
      </c>
      <c r="AC406" s="47">
        <v>0.107</v>
      </c>
      <c r="AD406" s="47">
        <v>0.314</v>
      </c>
      <c r="AE406" s="47">
        <v>0.253</v>
      </c>
      <c r="AF406" s="47">
        <v>0.16500000000000001</v>
      </c>
      <c r="AG406" s="47">
        <v>0.104</v>
      </c>
      <c r="AH406" s="47">
        <v>0.17299999999999999</v>
      </c>
      <c r="AI406" s="47">
        <v>0.14599999999999999</v>
      </c>
      <c r="AJ406" s="47">
        <v>0.14667852810042276</v>
      </c>
    </row>
    <row r="407" spans="1:36" x14ac:dyDescent="0.2">
      <c r="A407" s="49" t="s">
        <v>31</v>
      </c>
      <c r="B407" s="50" t="s">
        <v>32</v>
      </c>
      <c r="C407" s="51">
        <v>3.1515393846512638</v>
      </c>
      <c r="D407" s="51">
        <v>4.2546258831974484</v>
      </c>
      <c r="E407" s="51">
        <v>3.7065899413246486</v>
      </c>
      <c r="F407" s="51">
        <v>4.0526762791187805</v>
      </c>
      <c r="G407" s="51">
        <v>6.5523756582475814</v>
      </c>
      <c r="H407" s="51">
        <v>8.4277016542797227</v>
      </c>
      <c r="I407" s="51">
        <v>10.233925958753742</v>
      </c>
      <c r="J407" s="51">
        <v>10.309106834294139</v>
      </c>
      <c r="K407" s="51">
        <v>11.272526982287474</v>
      </c>
      <c r="L407" s="51">
        <v>13.224341578077192</v>
      </c>
      <c r="M407" s="51">
        <v>11.468797433499107</v>
      </c>
      <c r="N407" s="51">
        <v>10.940663583853445</v>
      </c>
      <c r="O407" s="51">
        <v>8.5562457955376754</v>
      </c>
      <c r="P407" s="51">
        <v>6.7508161670924256</v>
      </c>
      <c r="Q407" s="51">
        <v>4.9334144469160366</v>
      </c>
      <c r="R407" s="51">
        <v>12.969186822415812</v>
      </c>
      <c r="S407" s="51">
        <v>14.075613244393773</v>
      </c>
      <c r="T407" s="51">
        <v>10.773225854942888</v>
      </c>
      <c r="U407" s="51">
        <v>8.3818827146744308</v>
      </c>
      <c r="V407" s="51">
        <v>1.5760000000000001</v>
      </c>
      <c r="W407" s="51">
        <v>1.9239999999999999</v>
      </c>
      <c r="X407" s="51">
        <v>0.84</v>
      </c>
      <c r="Y407" s="51">
        <v>1.829</v>
      </c>
      <c r="Z407" s="51">
        <v>0.85199999999999998</v>
      </c>
      <c r="AA407" s="51">
        <v>1.59</v>
      </c>
      <c r="AB407" s="51">
        <v>1.68</v>
      </c>
      <c r="AC407" s="51">
        <v>1.268</v>
      </c>
      <c r="AD407" s="51">
        <v>1.5349999999999999</v>
      </c>
      <c r="AE407" s="51">
        <v>1.5209999999999999</v>
      </c>
      <c r="AF407" s="51">
        <v>1.4910000000000003</v>
      </c>
      <c r="AG407" s="51">
        <v>1.266</v>
      </c>
      <c r="AH407" s="51">
        <v>1.1860000000000002</v>
      </c>
      <c r="AI407" s="51">
        <v>1.5780000000000001</v>
      </c>
      <c r="AJ407" s="51">
        <v>1.5853336804278571</v>
      </c>
    </row>
    <row r="408" spans="1:36" x14ac:dyDescent="0.2">
      <c r="A408" s="49" t="s">
        <v>33</v>
      </c>
      <c r="B408" s="50" t="s">
        <v>34</v>
      </c>
      <c r="C408" s="51">
        <v>0.63090272692442229</v>
      </c>
      <c r="D408" s="51">
        <v>0.27407430205386274</v>
      </c>
      <c r="E408" s="51">
        <v>0.23877094697806034</v>
      </c>
      <c r="F408" s="51">
        <v>0.26106512138617999</v>
      </c>
      <c r="G408" s="51">
        <v>0.4220906454833373</v>
      </c>
      <c r="H408" s="51">
        <v>0.54289531259068524</v>
      </c>
      <c r="I408" s="51">
        <v>0.65924858998611324</v>
      </c>
      <c r="J408" s="51">
        <v>0.6640915883030527</v>
      </c>
      <c r="K408" s="51">
        <v>0.72615314480528126</v>
      </c>
      <c r="L408" s="51">
        <v>0.85188505115037871</v>
      </c>
      <c r="M408" s="51">
        <v>0.73879648605464121</v>
      </c>
      <c r="N408" s="51">
        <v>0.88575847261899832</v>
      </c>
      <c r="O408" s="51">
        <v>0.63156078496806189</v>
      </c>
      <c r="P408" s="51">
        <v>0.43072222244210234</v>
      </c>
      <c r="Q408" s="51">
        <v>0.24065436326419692</v>
      </c>
      <c r="R408" s="51">
        <v>0.41222045984933608</v>
      </c>
      <c r="S408" s="51">
        <v>0.25942463244907726</v>
      </c>
      <c r="T408" s="51">
        <v>0.16308043638452976</v>
      </c>
      <c r="U408" s="51">
        <v>0.17097110229946449</v>
      </c>
      <c r="V408" s="51">
        <v>0.15300000000000002</v>
      </c>
      <c r="W408" s="51">
        <v>0.125</v>
      </c>
      <c r="X408" s="51">
        <v>3.6999999999999998E-2</v>
      </c>
      <c r="Y408" s="51">
        <v>4.8000000000000001E-2</v>
      </c>
      <c r="Z408" s="51">
        <v>7.4999999999999997E-2</v>
      </c>
      <c r="AA408" s="51">
        <v>7.4999999999999997E-2</v>
      </c>
      <c r="AB408" s="51">
        <v>4.4999999999999998E-2</v>
      </c>
      <c r="AC408" s="51">
        <v>2.8000000000000001E-2</v>
      </c>
      <c r="AD408" s="51">
        <v>6.0999999999999999E-2</v>
      </c>
      <c r="AE408" s="51">
        <v>7.6999999999999999E-2</v>
      </c>
      <c r="AF408" s="51">
        <v>8.9999999999999993E-3</v>
      </c>
      <c r="AG408" s="51">
        <v>0.156</v>
      </c>
      <c r="AH408" s="51">
        <v>4.9000000000000002E-2</v>
      </c>
      <c r="AI408" s="51">
        <v>0.14000000000000001</v>
      </c>
      <c r="AJ408" s="51">
        <v>0.14065064338396704</v>
      </c>
    </row>
    <row r="409" spans="1:36" x14ac:dyDescent="0.2">
      <c r="A409" s="49" t="s">
        <v>35</v>
      </c>
      <c r="B409" s="50" t="s">
        <v>36</v>
      </c>
      <c r="C409" s="51">
        <v>7.4476826972730753E-2</v>
      </c>
      <c r="D409" s="51">
        <v>0.1585653835575484</v>
      </c>
      <c r="E409" s="51">
        <v>0.13814066662307709</v>
      </c>
      <c r="F409" s="51">
        <v>0.15103893650694106</v>
      </c>
      <c r="G409" s="51">
        <v>0.24420007492700019</v>
      </c>
      <c r="H409" s="51">
        <v>0.31409148113280361</v>
      </c>
      <c r="I409" s="51">
        <v>0.38140754075651118</v>
      </c>
      <c r="J409" s="51">
        <v>0.38420945206282242</v>
      </c>
      <c r="K409" s="51">
        <v>0.42011509676285108</v>
      </c>
      <c r="L409" s="51">
        <v>0.4928571517662933</v>
      </c>
      <c r="M409" s="51">
        <v>0.42742988782363334</v>
      </c>
      <c r="N409" s="51">
        <v>0.49306182194808412</v>
      </c>
      <c r="O409" s="51">
        <v>0.48150119408243597</v>
      </c>
      <c r="P409" s="51">
        <v>0.48586591635380721</v>
      </c>
      <c r="Q409" s="51">
        <v>0.47128146139238564</v>
      </c>
      <c r="R409" s="51">
        <v>0.16577061305867799</v>
      </c>
      <c r="S409" s="51">
        <v>9.9111171199735504E-2</v>
      </c>
      <c r="T409" s="51">
        <v>0.496587274756496</v>
      </c>
      <c r="U409" s="51">
        <v>0.20711927821420839</v>
      </c>
      <c r="V409" s="51">
        <v>0.20100000000000001</v>
      </c>
      <c r="W409" s="51">
        <v>0.32700000000000001</v>
      </c>
      <c r="X409" s="51">
        <v>7.4999999999999997E-2</v>
      </c>
      <c r="Y409" s="51">
        <v>8.2000000000000003E-2</v>
      </c>
      <c r="Z409" s="51">
        <v>0.107</v>
      </c>
      <c r="AA409" s="51">
        <v>0.17499999999999999</v>
      </c>
      <c r="AB409" s="51">
        <v>3.9E-2</v>
      </c>
      <c r="AC409" s="51">
        <v>0.1</v>
      </c>
      <c r="AD409" s="51">
        <v>0.123</v>
      </c>
      <c r="AE409" s="51">
        <v>0.16500000000000001</v>
      </c>
      <c r="AF409" s="51">
        <v>0.08</v>
      </c>
      <c r="AG409" s="51">
        <v>0.109</v>
      </c>
      <c r="AH409" s="51">
        <v>0.10299999999999999</v>
      </c>
      <c r="AI409" s="51">
        <v>9.6000000000000002E-2</v>
      </c>
      <c r="AJ409" s="51">
        <v>9.6446155463291688E-2</v>
      </c>
    </row>
    <row r="410" spans="1:36" x14ac:dyDescent="0.2">
      <c r="A410" s="49" t="s">
        <v>37</v>
      </c>
      <c r="B410" s="50" t="s">
        <v>38</v>
      </c>
      <c r="C410" s="51">
        <v>0.22736935250120771</v>
      </c>
      <c r="D410" s="51">
        <v>6.631368247022161E-2</v>
      </c>
      <c r="E410" s="51">
        <v>5.7771854721007231E-2</v>
      </c>
      <c r="F410" s="51">
        <v>6.31660445139096E-2</v>
      </c>
      <c r="G410" s="51">
        <v>0.10212699559381554</v>
      </c>
      <c r="H410" s="51">
        <v>0.13135630412600738</v>
      </c>
      <c r="I410" s="51">
        <v>0.15950857609659755</v>
      </c>
      <c r="J410" s="51">
        <v>0.16068036436783151</v>
      </c>
      <c r="K410" s="51">
        <v>0.17569647613261744</v>
      </c>
      <c r="L410" s="51">
        <v>0.20611795545870853</v>
      </c>
      <c r="M410" s="51">
        <v>0.17875559736612856</v>
      </c>
      <c r="N410" s="51">
        <v>0.19276430099619002</v>
      </c>
      <c r="O410" s="51">
        <v>0.20412347245431783</v>
      </c>
      <c r="P410" s="51">
        <v>0.22002511339124506</v>
      </c>
      <c r="Q410" s="51">
        <v>0.22547021891538449</v>
      </c>
      <c r="R410" s="51">
        <v>0.43743272039057995</v>
      </c>
      <c r="S410" s="51">
        <v>0.29824698061487226</v>
      </c>
      <c r="T410" s="51">
        <v>5.8767724823253965E-2</v>
      </c>
      <c r="U410" s="51">
        <v>0.1459604724773714</v>
      </c>
      <c r="V410" s="51">
        <v>0.13900000000000001</v>
      </c>
      <c r="W410" s="51">
        <v>0.20300000000000001</v>
      </c>
      <c r="X410" s="51">
        <v>0.11600000000000001</v>
      </c>
      <c r="Y410" s="51">
        <v>0.13200000000000001</v>
      </c>
      <c r="Z410" s="51">
        <v>0.28299999999999997</v>
      </c>
      <c r="AA410" s="51">
        <v>0.40699999999999997</v>
      </c>
      <c r="AB410" s="51">
        <v>7.3999999999999996E-2</v>
      </c>
      <c r="AC410" s="51">
        <v>5.8999999999999997E-2</v>
      </c>
      <c r="AD410" s="51">
        <v>0.10199999999999999</v>
      </c>
      <c r="AE410" s="51">
        <v>9.9000000000000005E-2</v>
      </c>
      <c r="AF410" s="51">
        <v>3.3000000000000002E-2</v>
      </c>
      <c r="AG410" s="51">
        <v>0.14199999999999999</v>
      </c>
      <c r="AH410" s="51">
        <v>2.5999999999999999E-2</v>
      </c>
      <c r="AI410" s="51">
        <v>8.5999999999999979E-2</v>
      </c>
      <c r="AJ410" s="51">
        <v>8.6399680935865447E-2</v>
      </c>
    </row>
    <row r="411" spans="1:36" x14ac:dyDescent="0.2">
      <c r="A411" s="49" t="s">
        <v>39</v>
      </c>
      <c r="B411" s="50" t="s">
        <v>40</v>
      </c>
      <c r="C411" s="51">
        <v>0.95251993788536216</v>
      </c>
      <c r="D411" s="51">
        <v>1.2475094749349671</v>
      </c>
      <c r="E411" s="51">
        <v>1.0868184884980057</v>
      </c>
      <c r="F411" s="51">
        <v>1.1882953274484742</v>
      </c>
      <c r="G411" s="51">
        <v>1.9212384217561422</v>
      </c>
      <c r="H411" s="51">
        <v>2.4711074379441822</v>
      </c>
      <c r="I411" s="51">
        <v>3.0007149746697772</v>
      </c>
      <c r="J411" s="51">
        <v>3.0227589468415603</v>
      </c>
      <c r="K411" s="51">
        <v>3.3052457731713281</v>
      </c>
      <c r="L411" s="51">
        <v>3.8775422026130042</v>
      </c>
      <c r="M411" s="51">
        <v>3.3627947220702765</v>
      </c>
      <c r="N411" s="51">
        <v>3.6074668742995906</v>
      </c>
      <c r="O411" s="51">
        <v>2.9597601865932703</v>
      </c>
      <c r="P411" s="51">
        <v>2.4882776418098969</v>
      </c>
      <c r="Q411" s="51">
        <v>1.9862579767984256</v>
      </c>
      <c r="R411" s="51">
        <v>4.3302057479586225</v>
      </c>
      <c r="S411" s="51">
        <v>2.6070348627100932</v>
      </c>
      <c r="T411" s="51">
        <v>2.9093696770312167</v>
      </c>
      <c r="U411" s="51">
        <v>1.8183509462843617</v>
      </c>
      <c r="V411" s="51">
        <v>0.72199999999999998</v>
      </c>
      <c r="W411" s="51">
        <v>0.91799999999999993</v>
      </c>
      <c r="X411" s="51">
        <v>0.311</v>
      </c>
      <c r="Y411" s="51">
        <v>0.47099999999999997</v>
      </c>
      <c r="Z411" s="51">
        <v>1.2490000000000001</v>
      </c>
      <c r="AA411" s="51">
        <v>0.56599999999999995</v>
      </c>
      <c r="AB411" s="51">
        <v>1.516</v>
      </c>
      <c r="AC411" s="51">
        <v>0.46</v>
      </c>
      <c r="AD411" s="51">
        <v>0.23899999999999999</v>
      </c>
      <c r="AE411" s="51">
        <v>0.26100000000000001</v>
      </c>
      <c r="AF411" s="51">
        <v>0.26</v>
      </c>
      <c r="AG411" s="51">
        <v>0.16700000000000001</v>
      </c>
      <c r="AH411" s="51">
        <v>0.15</v>
      </c>
      <c r="AI411" s="51">
        <v>0.11999999999999998</v>
      </c>
      <c r="AJ411" s="51">
        <v>0.12055769432911459</v>
      </c>
    </row>
    <row r="412" spans="1:36" x14ac:dyDescent="0.2">
      <c r="A412" s="49" t="s">
        <v>41</v>
      </c>
      <c r="B412" s="50" t="s">
        <v>42</v>
      </c>
      <c r="C412" s="51">
        <v>0.38987161314660473</v>
      </c>
      <c r="D412" s="51">
        <v>9.1670537000733451E-2</v>
      </c>
      <c r="E412" s="51">
        <v>7.9862507231162574E-2</v>
      </c>
      <c r="F412" s="51">
        <v>8.731931337703279E-2</v>
      </c>
      <c r="G412" s="51">
        <v>0.14117805224526123</v>
      </c>
      <c r="H412" s="51">
        <v>0.18158398823757127</v>
      </c>
      <c r="I412" s="51">
        <v>0.22050105321120755</v>
      </c>
      <c r="J412" s="51">
        <v>0.22212090685337882</v>
      </c>
      <c r="K412" s="51">
        <v>0.2428788406290984</v>
      </c>
      <c r="L412" s="51">
        <v>0.28493280660258785</v>
      </c>
      <c r="M412" s="51">
        <v>0.24710770073428467</v>
      </c>
      <c r="N412" s="51">
        <v>7.3603222236859916E-2</v>
      </c>
      <c r="O412" s="51">
        <v>6.5193799954179982E-2</v>
      </c>
      <c r="P412" s="51">
        <v>5.987033780238589E-2</v>
      </c>
      <c r="Q412" s="51">
        <v>5.3001258576043375E-2</v>
      </c>
      <c r="R412" s="51">
        <v>8.635199235376001E-2</v>
      </c>
      <c r="S412" s="51">
        <v>0.13930371988902918</v>
      </c>
      <c r="T412" s="51">
        <v>8.6315095834154254E-2</v>
      </c>
      <c r="U412" s="51">
        <v>4.4550184370603318E-2</v>
      </c>
      <c r="V412" s="51">
        <v>0.35299999999999998</v>
      </c>
      <c r="W412" s="51">
        <v>0.499</v>
      </c>
      <c r="X412" s="51">
        <v>0.17499999999999999</v>
      </c>
      <c r="Y412" s="51">
        <v>1.272</v>
      </c>
      <c r="Z412" s="51">
        <v>0.44900000000000001</v>
      </c>
      <c r="AA412" s="51">
        <v>0.626</v>
      </c>
      <c r="AB412" s="51">
        <v>0.54900000000000004</v>
      </c>
      <c r="AC412" s="51">
        <v>0.54500000000000004</v>
      </c>
      <c r="AD412" s="51">
        <v>0.42899999999999999</v>
      </c>
      <c r="AE412" s="51">
        <v>0.53200000000000003</v>
      </c>
      <c r="AF412" s="51">
        <v>0.63300000000000001</v>
      </c>
      <c r="AG412" s="51">
        <v>0.43</v>
      </c>
      <c r="AH412" s="51">
        <v>0.28100000000000003</v>
      </c>
      <c r="AI412" s="51">
        <v>0.32800000000000001</v>
      </c>
      <c r="AJ412" s="51">
        <v>0.32952436449957995</v>
      </c>
    </row>
    <row r="413" spans="1:36" x14ac:dyDescent="0.2">
      <c r="A413" s="49" t="s">
        <v>43</v>
      </c>
      <c r="B413" s="50" t="s">
        <v>44</v>
      </c>
      <c r="C413" s="51">
        <v>0.70140048974696401</v>
      </c>
      <c r="D413" s="51">
        <v>0.61309369353379861</v>
      </c>
      <c r="E413" s="51">
        <v>0.53412144332514833</v>
      </c>
      <c r="F413" s="51">
        <v>0.5839926557289824</v>
      </c>
      <c r="G413" s="51">
        <v>0.94420057227615317</v>
      </c>
      <c r="H413" s="51">
        <v>1.2144359755880965</v>
      </c>
      <c r="I413" s="51">
        <v>1.4747137909781227</v>
      </c>
      <c r="J413" s="51">
        <v>1.4855473923178315</v>
      </c>
      <c r="K413" s="51">
        <v>1.6243767120215449</v>
      </c>
      <c r="L413" s="51">
        <v>1.9056341603795166</v>
      </c>
      <c r="M413" s="51">
        <v>1.6526593810900769</v>
      </c>
      <c r="N413" s="51">
        <v>1.82226712583038</v>
      </c>
      <c r="O413" s="51">
        <v>1.4354782317133574</v>
      </c>
      <c r="P413" s="51">
        <v>1.1440268902843276</v>
      </c>
      <c r="Q413" s="51">
        <v>0.84859312379589447</v>
      </c>
      <c r="R413" s="51">
        <v>2.819991341538119</v>
      </c>
      <c r="S413" s="51">
        <v>1.5168119795130028</v>
      </c>
      <c r="T413" s="51">
        <v>2.3470360101287056</v>
      </c>
      <c r="U413" s="51">
        <v>1.0363779732529825</v>
      </c>
      <c r="V413" s="51">
        <v>1.2470000000000001</v>
      </c>
      <c r="W413" s="51">
        <v>1.1419999999999999</v>
      </c>
      <c r="X413" s="51">
        <v>0.96199999999999997</v>
      </c>
      <c r="Y413" s="51">
        <v>0.82399999999999995</v>
      </c>
      <c r="Z413" s="51">
        <v>1.1319999999999999</v>
      </c>
      <c r="AA413" s="51">
        <v>1.024</v>
      </c>
      <c r="AB413" s="51">
        <v>1.107</v>
      </c>
      <c r="AC413" s="51">
        <v>1.2629999999999999</v>
      </c>
      <c r="AD413" s="51">
        <v>0.96499999999999997</v>
      </c>
      <c r="AE413" s="51">
        <v>1.141</v>
      </c>
      <c r="AF413" s="51">
        <v>0.91700000000000015</v>
      </c>
      <c r="AG413" s="51">
        <v>1.4019999999999999</v>
      </c>
      <c r="AH413" s="51">
        <v>1.504</v>
      </c>
      <c r="AI413" s="51">
        <v>1.671</v>
      </c>
      <c r="AJ413" s="51">
        <v>1.6787658935329208</v>
      </c>
    </row>
    <row r="414" spans="1:36" x14ac:dyDescent="0.2">
      <c r="A414" s="49" t="s">
        <v>45</v>
      </c>
      <c r="B414" s="50" t="s">
        <v>46</v>
      </c>
      <c r="C414" s="51">
        <v>9.1021695324082543</v>
      </c>
      <c r="D414" s="51">
        <v>9.7564591328414245</v>
      </c>
      <c r="E414" s="51">
        <v>8.4997351770815541</v>
      </c>
      <c r="F414" s="51">
        <v>9.2933601170458697</v>
      </c>
      <c r="G414" s="51">
        <v>15.025524473299662</v>
      </c>
      <c r="H414" s="51">
        <v>19.3259123201607</v>
      </c>
      <c r="I414" s="51">
        <v>23.467840211151227</v>
      </c>
      <c r="J414" s="51">
        <v>23.64024059603063</v>
      </c>
      <c r="K414" s="51">
        <v>25.849499308711852</v>
      </c>
      <c r="L414" s="51">
        <v>30.325286337110853</v>
      </c>
      <c r="M414" s="51">
        <v>26.299575223445757</v>
      </c>
      <c r="N414" s="51">
        <v>27.763302307473548</v>
      </c>
      <c r="O414" s="51">
        <v>27.384496728797675</v>
      </c>
      <c r="P414" s="51">
        <v>27.873559505770238</v>
      </c>
      <c r="Q414" s="51">
        <v>27.243387874543927</v>
      </c>
      <c r="R414" s="51">
        <v>0</v>
      </c>
      <c r="S414" s="51">
        <v>0</v>
      </c>
      <c r="T414" s="51">
        <v>0</v>
      </c>
      <c r="U414" s="51">
        <v>0</v>
      </c>
      <c r="V414" s="51">
        <v>0.54500000000000004</v>
      </c>
      <c r="W414" s="51">
        <v>0.80500000000000005</v>
      </c>
      <c r="X414" s="51">
        <v>0.23699999999999999</v>
      </c>
      <c r="Y414" s="51">
        <v>0.57799999999999996</v>
      </c>
      <c r="Z414" s="51">
        <v>0.39300000000000002</v>
      </c>
      <c r="AA414" s="51">
        <v>0.84899999999999998</v>
      </c>
      <c r="AB414" s="51">
        <v>0.34699999999999998</v>
      </c>
      <c r="AC414" s="51">
        <v>0.34399999999999992</v>
      </c>
      <c r="AD414" s="51">
        <v>0.47</v>
      </c>
      <c r="AE414" s="51">
        <v>0.34300000000000003</v>
      </c>
      <c r="AF414" s="51">
        <v>0.38200000000000001</v>
      </c>
      <c r="AG414" s="51">
        <v>0.442</v>
      </c>
      <c r="AH414" s="51">
        <v>0.26300000000000001</v>
      </c>
      <c r="AI414" s="51">
        <v>0.17599999999999999</v>
      </c>
      <c r="AJ414" s="51">
        <v>0.1768179516827014</v>
      </c>
    </row>
    <row r="415" spans="1:36" x14ac:dyDescent="0.2">
      <c r="A415" s="49" t="s">
        <v>47</v>
      </c>
      <c r="B415" s="50" t="s">
        <v>48</v>
      </c>
      <c r="C415" s="51">
        <v>0.31223244902851488</v>
      </c>
      <c r="D415" s="51">
        <v>7.6858251764606478E-2</v>
      </c>
      <c r="E415" s="51">
        <v>6.6958184037650914E-2</v>
      </c>
      <c r="F415" s="51">
        <v>7.3210106442278849E-2</v>
      </c>
      <c r="G415" s="51">
        <v>0.11836625635798599</v>
      </c>
      <c r="H415" s="51">
        <v>0.15224333074729268</v>
      </c>
      <c r="I415" s="51">
        <v>0.18487210849361868</v>
      </c>
      <c r="J415" s="51">
        <v>0.18623022335936684</v>
      </c>
      <c r="K415" s="51">
        <v>0.20363405399509793</v>
      </c>
      <c r="L415" s="51">
        <v>0.23889286680716626</v>
      </c>
      <c r="M415" s="51">
        <v>0.20717960750962688</v>
      </c>
      <c r="N415" s="51">
        <v>0.29965938464087494</v>
      </c>
      <c r="O415" s="51">
        <v>0.25900071356188575</v>
      </c>
      <c r="P415" s="51">
        <v>0.23158671776240586</v>
      </c>
      <c r="Q415" s="51">
        <v>0.19911283627216295</v>
      </c>
      <c r="R415" s="51">
        <v>0.44688731809354637</v>
      </c>
      <c r="S415" s="51">
        <v>0.30646818375586415</v>
      </c>
      <c r="T415" s="51">
        <v>0.23139791649156247</v>
      </c>
      <c r="U415" s="51">
        <v>0.10942150547165727</v>
      </c>
      <c r="V415" s="51">
        <v>0.44400000000000001</v>
      </c>
      <c r="W415" s="51">
        <v>0.34899999999999998</v>
      </c>
      <c r="X415" s="51">
        <v>0.10299999999999999</v>
      </c>
      <c r="Y415" s="51">
        <v>0.26</v>
      </c>
      <c r="Z415" s="51">
        <v>0.371</v>
      </c>
      <c r="AA415" s="51">
        <v>0.24</v>
      </c>
      <c r="AB415" s="51">
        <v>0.187</v>
      </c>
      <c r="AC415" s="51">
        <v>0.126</v>
      </c>
      <c r="AD415" s="51">
        <v>0.129</v>
      </c>
      <c r="AE415" s="51">
        <v>0.14599999999999999</v>
      </c>
      <c r="AF415" s="51">
        <v>0.27900000000000003</v>
      </c>
      <c r="AG415" s="51">
        <v>0.38</v>
      </c>
      <c r="AH415" s="51">
        <v>6.9000000000000006E-2</v>
      </c>
      <c r="AI415" s="51">
        <v>0.129</v>
      </c>
      <c r="AJ415" s="51">
        <v>0.12959952140379821</v>
      </c>
    </row>
    <row r="416" spans="1:36" x14ac:dyDescent="0.2">
      <c r="A416" s="49" t="s">
        <v>49</v>
      </c>
      <c r="B416" s="50" t="s">
        <v>50</v>
      </c>
      <c r="C416" s="51">
        <v>0.64499373077858468</v>
      </c>
      <c r="D416" s="51">
        <v>0.18460835468156556</v>
      </c>
      <c r="E416" s="51">
        <v>0.16082905743828677</v>
      </c>
      <c r="F416" s="51">
        <v>0.17584575482882867</v>
      </c>
      <c r="G416" s="51">
        <v>0.28430779173833409</v>
      </c>
      <c r="H416" s="51">
        <v>0.36567824736083498</v>
      </c>
      <c r="I416" s="51">
        <v>0.4440503783516363</v>
      </c>
      <c r="J416" s="51">
        <v>0.44731247897294912</v>
      </c>
      <c r="K416" s="51">
        <v>0.48911531035479028</v>
      </c>
      <c r="L416" s="51">
        <v>0.57380460879468387</v>
      </c>
      <c r="M416" s="51">
        <v>0.49763149158094261</v>
      </c>
      <c r="N416" s="51">
        <v>0.43232170394965663</v>
      </c>
      <c r="O416" s="51">
        <v>0.46595946283742568</v>
      </c>
      <c r="P416" s="51">
        <v>0.50891943313910748</v>
      </c>
      <c r="Q416" s="51">
        <v>0.52686115957483115</v>
      </c>
      <c r="R416" s="51">
        <v>6.3944595797729589</v>
      </c>
      <c r="S416" s="51">
        <v>1.8132320260965433</v>
      </c>
      <c r="T416" s="51">
        <v>0.37427694746809864</v>
      </c>
      <c r="U416" s="51">
        <v>9.3399070741878878E-2</v>
      </c>
      <c r="V416" s="51">
        <v>0.28499999999999998</v>
      </c>
      <c r="W416" s="51">
        <v>0.124</v>
      </c>
      <c r="X416" s="51">
        <v>0.112</v>
      </c>
      <c r="Y416" s="51">
        <v>0.13800000000000001</v>
      </c>
      <c r="Z416" s="51">
        <v>0.14499999999999999</v>
      </c>
      <c r="AA416" s="51">
        <v>9.4E-2</v>
      </c>
      <c r="AB416" s="51">
        <v>0.14099999999999999</v>
      </c>
      <c r="AC416" s="51">
        <v>0.79200000000000004</v>
      </c>
      <c r="AD416" s="51">
        <v>0.39100000000000001</v>
      </c>
      <c r="AE416" s="51">
        <v>0.185</v>
      </c>
      <c r="AF416" s="51">
        <v>0.24399999999999999</v>
      </c>
      <c r="AG416" s="51">
        <v>0.54</v>
      </c>
      <c r="AH416" s="51">
        <v>0.32600000000000001</v>
      </c>
      <c r="AI416" s="51">
        <v>0.36399999999999999</v>
      </c>
      <c r="AJ416" s="51">
        <v>0.36569167279831427</v>
      </c>
    </row>
    <row r="417" spans="1:37" x14ac:dyDescent="0.2">
      <c r="A417" s="49" t="s">
        <v>51</v>
      </c>
      <c r="B417" s="50" t="s">
        <v>52</v>
      </c>
      <c r="C417" s="51">
        <v>0.138342816211624</v>
      </c>
      <c r="D417" s="51">
        <v>4.7635265620834907E-2</v>
      </c>
      <c r="E417" s="51">
        <v>4.1499394130001005E-2</v>
      </c>
      <c r="F417" s="51">
        <v>4.5374215343699793E-2</v>
      </c>
      <c r="G417" s="51">
        <v>7.3361128215942706E-2</v>
      </c>
      <c r="H417" s="51">
        <v>9.4357487096623671E-2</v>
      </c>
      <c r="I417" s="51">
        <v>0.11458017573635118</v>
      </c>
      <c r="J417" s="51">
        <v>0.11542190919877313</v>
      </c>
      <c r="K417" s="51">
        <v>0.12620846856122336</v>
      </c>
      <c r="L417" s="51">
        <v>0.14806120233042441</v>
      </c>
      <c r="M417" s="51">
        <v>0.1284059344098448</v>
      </c>
      <c r="N417" s="51">
        <v>9.4777745284311238E-2</v>
      </c>
      <c r="O417" s="51">
        <v>7.3550691236699425E-2</v>
      </c>
      <c r="P417" s="51">
        <v>5.7399900532777229E-2</v>
      </c>
      <c r="Q417" s="51">
        <v>4.125503370243376E-2</v>
      </c>
      <c r="R417" s="51">
        <v>0.18467980846461085</v>
      </c>
      <c r="S417" s="51">
        <v>0.1018515722467328</v>
      </c>
      <c r="T417" s="51">
        <v>0</v>
      </c>
      <c r="U417" s="51">
        <v>0.1035596391071042</v>
      </c>
      <c r="V417" s="51">
        <v>0.54900000000000004</v>
      </c>
      <c r="W417" s="51">
        <v>0.66100000000000003</v>
      </c>
      <c r="X417" s="51">
        <v>2.9000000000000001E-2</v>
      </c>
      <c r="Y417" s="51">
        <v>0.65</v>
      </c>
      <c r="Z417" s="51">
        <v>0.57099999999999995</v>
      </c>
      <c r="AA417" s="51">
        <v>3.1E-2</v>
      </c>
      <c r="AB417" s="51">
        <v>4.8000000000000001E-2</v>
      </c>
      <c r="AC417" s="51">
        <v>6.6000000000000003E-2</v>
      </c>
      <c r="AD417" s="51">
        <v>5.1999999999999998E-2</v>
      </c>
      <c r="AE417" s="51">
        <v>6.6000000000000003E-2</v>
      </c>
      <c r="AF417" s="51">
        <v>7.8E-2</v>
      </c>
      <c r="AG417" s="51">
        <v>7.6999999999999999E-2</v>
      </c>
      <c r="AH417" s="51">
        <v>1.4E-2</v>
      </c>
      <c r="AI417" s="51">
        <v>4.299999999999999E-2</v>
      </c>
      <c r="AJ417" s="51">
        <v>4.3199840467932724E-2</v>
      </c>
    </row>
    <row r="418" spans="1:37" x14ac:dyDescent="0.2">
      <c r="A418" s="76" t="s">
        <v>53</v>
      </c>
      <c r="B418" s="92" t="s">
        <v>54</v>
      </c>
      <c r="C418" s="78">
        <v>0.32270612183705083</v>
      </c>
      <c r="D418" s="78">
        <v>8.1571653100444563E-2</v>
      </c>
      <c r="E418" s="78">
        <v>7.1064454826309312E-2</v>
      </c>
      <c r="F418" s="78">
        <v>7.76997819888776E-2</v>
      </c>
      <c r="G418" s="78">
        <v>0.1256251733646411</v>
      </c>
      <c r="H418" s="78">
        <v>0.16157978977467816</v>
      </c>
      <c r="I418" s="78">
        <v>0.19620955662868406</v>
      </c>
      <c r="J418" s="78">
        <v>0.19765095910865019</v>
      </c>
      <c r="K418" s="78">
        <v>0.21612209529302154</v>
      </c>
      <c r="L418" s="78">
        <v>0.25354318647589458</v>
      </c>
      <c r="M418" s="78">
        <v>0.21988508306201218</v>
      </c>
      <c r="N418" s="78">
        <v>0.22100908430777322</v>
      </c>
      <c r="O418" s="78">
        <v>0.36885864534991741</v>
      </c>
      <c r="P418" s="78">
        <v>0.50762091445039492</v>
      </c>
      <c r="Q418" s="78">
        <v>0.60851174711089795</v>
      </c>
      <c r="R418" s="78">
        <v>0.82128938713101685</v>
      </c>
      <c r="S418" s="78">
        <v>0.66728765494384135</v>
      </c>
      <c r="T418" s="78">
        <v>0.38933617695405748</v>
      </c>
      <c r="U418" s="78">
        <v>1.1590863758176266</v>
      </c>
      <c r="V418" s="78">
        <v>1.228</v>
      </c>
      <c r="W418" s="78">
        <v>0.91800000000000004</v>
      </c>
      <c r="X418" s="78">
        <v>0.37499999999999994</v>
      </c>
      <c r="Y418" s="78">
        <v>0.57399999999999995</v>
      </c>
      <c r="Z418" s="78">
        <v>0.52500000000000002</v>
      </c>
      <c r="AA418" s="78">
        <v>0.73499999999999999</v>
      </c>
      <c r="AB418" s="78">
        <v>0.71299999999999997</v>
      </c>
      <c r="AC418" s="78">
        <v>0.35099999999999998</v>
      </c>
      <c r="AD418" s="78">
        <v>0.505</v>
      </c>
      <c r="AE418" s="78">
        <v>0.29799999999999999</v>
      </c>
      <c r="AF418" s="78">
        <v>0.35399999999999998</v>
      </c>
      <c r="AG418" s="78">
        <v>0.47799999999999998</v>
      </c>
      <c r="AH418" s="78">
        <v>0.17299999999999999</v>
      </c>
      <c r="AI418" s="78">
        <v>0.23100000000000001</v>
      </c>
      <c r="AJ418" s="78">
        <v>0.23207356158354558</v>
      </c>
    </row>
    <row r="419" spans="1:37" s="60" customFormat="1" x14ac:dyDescent="0.2">
      <c r="A419" s="57" t="s">
        <v>55</v>
      </c>
      <c r="B419" s="58" t="s">
        <v>56</v>
      </c>
      <c r="C419" s="59">
        <v>0.75346799454033453</v>
      </c>
      <c r="D419" s="59">
        <v>0.80033907087658629</v>
      </c>
      <c r="E419" s="59">
        <v>0.84721014721283816</v>
      </c>
      <c r="F419" s="59">
        <v>0.89408122354908981</v>
      </c>
      <c r="G419" s="59">
        <v>0.94095229988534157</v>
      </c>
      <c r="H419" s="59">
        <v>0.98782337622159311</v>
      </c>
      <c r="I419" s="59">
        <v>1.034694452557845</v>
      </c>
      <c r="J419" s="59">
        <v>1.0815655288940966</v>
      </c>
      <c r="K419" s="59">
        <v>1.1284366052303483</v>
      </c>
      <c r="L419" s="59">
        <v>1.1753076815665999</v>
      </c>
      <c r="M419" s="59">
        <v>1.2219861591766812</v>
      </c>
      <c r="N419" s="59">
        <v>1.2633687307862287</v>
      </c>
      <c r="O419" s="59">
        <v>1.2895751470329233</v>
      </c>
      <c r="P419" s="59">
        <v>1.3625772294556966</v>
      </c>
      <c r="Q419" s="59">
        <v>1.7088397152075818</v>
      </c>
      <c r="R419" s="59">
        <v>1.8777046201226817</v>
      </c>
      <c r="S419" s="59">
        <v>1.9511103504904117</v>
      </c>
      <c r="T419" s="59">
        <v>1.6886704291050683</v>
      </c>
      <c r="U419" s="59">
        <v>1.1950654135936287</v>
      </c>
      <c r="V419" s="59">
        <v>0.75385030160396704</v>
      </c>
      <c r="W419" s="59">
        <v>0.5297710356348263</v>
      </c>
      <c r="X419" s="59">
        <v>0.44135422620232251</v>
      </c>
      <c r="Y419" s="59">
        <v>0.43052901256611814</v>
      </c>
      <c r="Z419" s="59">
        <v>0.59276900376493769</v>
      </c>
      <c r="AA419" s="59">
        <v>0.60548259433783191</v>
      </c>
      <c r="AB419" s="59">
        <v>0.47350660013757473</v>
      </c>
      <c r="AC419" s="59">
        <v>0.48074402243050773</v>
      </c>
      <c r="AD419" s="59">
        <v>0.52678847829027919</v>
      </c>
      <c r="AE419" s="59">
        <v>0.70044918358760566</v>
      </c>
      <c r="AF419" s="59">
        <v>0.83214892708250632</v>
      </c>
      <c r="AG419" s="59">
        <v>0.84231303282095982</v>
      </c>
      <c r="AH419" s="59">
        <v>0.85190141773657324</v>
      </c>
      <c r="AI419" s="59">
        <v>0.90091565797161111</v>
      </c>
      <c r="AJ419" s="59">
        <v>0.85634103421440921</v>
      </c>
      <c r="AK419"/>
    </row>
    <row r="420" spans="1:37" x14ac:dyDescent="0.2">
      <c r="A420" s="30" t="s">
        <v>57</v>
      </c>
      <c r="B420" s="31"/>
      <c r="C420" s="19">
        <v>0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</row>
    <row r="421" spans="1:37" x14ac:dyDescent="0.2">
      <c r="A421" s="61" t="s">
        <v>58</v>
      </c>
      <c r="B421" s="25"/>
      <c r="C421" s="62">
        <v>0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62">
        <v>0</v>
      </c>
      <c r="K421" s="62">
        <v>0</v>
      </c>
      <c r="L421" s="62">
        <v>0</v>
      </c>
      <c r="M421" s="62">
        <v>0</v>
      </c>
      <c r="N421" s="62">
        <v>0</v>
      </c>
      <c r="O421" s="62">
        <v>0</v>
      </c>
      <c r="P421" s="62">
        <v>0</v>
      </c>
      <c r="Q421" s="62">
        <v>0</v>
      </c>
      <c r="R421" s="62">
        <v>0</v>
      </c>
      <c r="S421" s="62">
        <v>0</v>
      </c>
      <c r="T421" s="62">
        <v>0</v>
      </c>
      <c r="U421" s="62">
        <v>0</v>
      </c>
      <c r="V421" s="62">
        <v>0</v>
      </c>
      <c r="W421" s="62">
        <v>0</v>
      </c>
      <c r="X421" s="62">
        <v>0</v>
      </c>
      <c r="Y421" s="62">
        <v>0</v>
      </c>
      <c r="Z421" s="62">
        <v>0</v>
      </c>
      <c r="AA421" s="62">
        <v>0</v>
      </c>
      <c r="AB421" s="62">
        <v>0</v>
      </c>
      <c r="AC421" s="62">
        <v>0</v>
      </c>
      <c r="AD421" s="62">
        <v>0</v>
      </c>
      <c r="AE421" s="62">
        <v>0</v>
      </c>
      <c r="AF421" s="62">
        <v>0</v>
      </c>
      <c r="AG421" s="62">
        <v>0</v>
      </c>
      <c r="AH421" s="62">
        <v>0</v>
      </c>
      <c r="AI421" s="62">
        <v>0</v>
      </c>
      <c r="AJ421" s="62">
        <v>0</v>
      </c>
    </row>
    <row r="422" spans="1:37" x14ac:dyDescent="0.2">
      <c r="A422" s="45" t="s">
        <v>59</v>
      </c>
      <c r="B422" s="63"/>
      <c r="C422" s="47">
        <v>0</v>
      </c>
      <c r="D422" s="47">
        <v>0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7">
        <v>0</v>
      </c>
      <c r="AI422" s="47">
        <v>0</v>
      </c>
      <c r="AJ422" s="47">
        <v>0</v>
      </c>
    </row>
    <row r="423" spans="1:37" x14ac:dyDescent="0.2">
      <c r="A423" s="49" t="s">
        <v>60</v>
      </c>
      <c r="B423" s="11"/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</row>
    <row r="424" spans="1:37" x14ac:dyDescent="0.2">
      <c r="A424" s="49" t="s">
        <v>61</v>
      </c>
      <c r="B424" s="11"/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</row>
    <row r="425" spans="1:37" x14ac:dyDescent="0.2">
      <c r="A425" s="49" t="s">
        <v>62</v>
      </c>
      <c r="B425" s="11"/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</row>
    <row r="426" spans="1:37" x14ac:dyDescent="0.2">
      <c r="A426" s="49" t="s">
        <v>63</v>
      </c>
      <c r="B426" s="11"/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</row>
    <row r="427" spans="1:37" x14ac:dyDescent="0.2">
      <c r="A427" s="49" t="s">
        <v>64</v>
      </c>
      <c r="B427" s="11"/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</row>
    <row r="428" spans="1:37" x14ac:dyDescent="0.2">
      <c r="A428" s="49" t="s">
        <v>65</v>
      </c>
      <c r="B428" s="11"/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</row>
    <row r="429" spans="1:37" x14ac:dyDescent="0.2">
      <c r="A429" s="55" t="s">
        <v>66</v>
      </c>
      <c r="B429" s="31"/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0</v>
      </c>
      <c r="AJ429" s="51">
        <v>0</v>
      </c>
    </row>
    <row r="430" spans="1:37" x14ac:dyDescent="0.2">
      <c r="A430" s="64" t="s">
        <v>67</v>
      </c>
      <c r="B430" s="65"/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</row>
    <row r="431" spans="1:37" x14ac:dyDescent="0.2">
      <c r="A431" s="66" t="s">
        <v>68</v>
      </c>
      <c r="B431" s="67"/>
      <c r="C431" s="68">
        <v>103.75093200545967</v>
      </c>
      <c r="D431" s="68">
        <v>113.48715950130703</v>
      </c>
      <c r="E431" s="68">
        <v>105.9790540115274</v>
      </c>
      <c r="F431" s="68">
        <v>123.18992428261043</v>
      </c>
      <c r="G431" s="68">
        <v>209.05972968995977</v>
      </c>
      <c r="H431" s="68">
        <v>286.67355957152597</v>
      </c>
      <c r="I431" s="68">
        <v>373.65295397866663</v>
      </c>
      <c r="J431" s="68">
        <v>407.96776228174298</v>
      </c>
      <c r="K431" s="68">
        <v>485.32689203824202</v>
      </c>
      <c r="L431" s="68">
        <v>622.71343201326579</v>
      </c>
      <c r="M431" s="68">
        <v>599.58412697221524</v>
      </c>
      <c r="N431" s="68">
        <v>682.29025224114525</v>
      </c>
      <c r="O431" s="68">
        <v>705.74624245729842</v>
      </c>
      <c r="P431" s="68">
        <v>769.46653855001227</v>
      </c>
      <c r="Q431" s="68">
        <v>832.90190055102835</v>
      </c>
      <c r="R431" s="68">
        <v>860.31386685837526</v>
      </c>
      <c r="S431" s="68">
        <v>862.03190607733143</v>
      </c>
      <c r="T431" s="68">
        <v>864.14150777669749</v>
      </c>
      <c r="U431" s="68">
        <v>966.8412008884718</v>
      </c>
      <c r="V431" s="68">
        <v>1013.4727128983961</v>
      </c>
      <c r="W431" s="68">
        <v>1080.7148756843653</v>
      </c>
      <c r="X431" s="68">
        <v>846.46478835171774</v>
      </c>
      <c r="Y431" s="68">
        <v>713.98865797367398</v>
      </c>
      <c r="Z431" s="68">
        <v>723.51806418087517</v>
      </c>
      <c r="AA431" s="68">
        <v>684.55841516182227</v>
      </c>
      <c r="AB431" s="68">
        <v>798.56150935314247</v>
      </c>
      <c r="AC431" s="68">
        <v>845.21267720348965</v>
      </c>
      <c r="AD431" s="68">
        <v>799.97555416586977</v>
      </c>
      <c r="AE431" s="68">
        <v>872.66096366633246</v>
      </c>
      <c r="AF431" s="68">
        <v>850.78518437339744</v>
      </c>
      <c r="AG431" s="68">
        <v>1016.850209387019</v>
      </c>
      <c r="AH431" s="68">
        <v>888.74010208818356</v>
      </c>
      <c r="AI431" s="68">
        <v>735.90124229882861</v>
      </c>
      <c r="AJ431" s="68">
        <v>733.34956351318476</v>
      </c>
    </row>
    <row r="432" spans="1:37" x14ac:dyDescent="0.2">
      <c r="A432" s="66" t="s">
        <v>69</v>
      </c>
      <c r="B432" s="67"/>
      <c r="C432" s="68">
        <v>0</v>
      </c>
      <c r="D432" s="68">
        <v>0.23957039422242715</v>
      </c>
      <c r="E432" s="68">
        <v>0.44464265167682482</v>
      </c>
      <c r="F432" s="68">
        <v>0.77045838781932585</v>
      </c>
      <c r="G432" s="68">
        <v>1.7325730910165933</v>
      </c>
      <c r="H432" s="68">
        <v>2.9515072568203031</v>
      </c>
      <c r="I432" s="68">
        <v>4.5882521901479247</v>
      </c>
      <c r="J432" s="68">
        <v>5.8091029191054133</v>
      </c>
      <c r="K432" s="68">
        <v>7.8502426778804928</v>
      </c>
      <c r="L432" s="68">
        <v>11.263641654761637</v>
      </c>
      <c r="M432" s="68">
        <v>11.978519711121358</v>
      </c>
      <c r="N432" s="68">
        <v>14.90511164694253</v>
      </c>
      <c r="O432" s="68">
        <v>16.720096953571637</v>
      </c>
      <c r="P432" s="68">
        <v>19.63327294731635</v>
      </c>
      <c r="Q432" s="68">
        <v>22.753437761669247</v>
      </c>
      <c r="R432" s="68">
        <v>25.035342730186002</v>
      </c>
      <c r="S432" s="68">
        <v>26.603785835473872</v>
      </c>
      <c r="T432" s="68">
        <v>28.173644940624911</v>
      </c>
      <c r="U432" s="68">
        <v>33.18640721407138</v>
      </c>
      <c r="V432" s="68">
        <v>36.512</v>
      </c>
      <c r="W432" s="68">
        <v>33.234000000000002</v>
      </c>
      <c r="X432" s="68">
        <v>36.956000000000003</v>
      </c>
      <c r="Y432" s="68">
        <v>36.527000000000001</v>
      </c>
      <c r="Z432" s="68">
        <v>53.632999999999996</v>
      </c>
      <c r="AA432" s="68">
        <v>51.704999999999998</v>
      </c>
      <c r="AB432" s="68">
        <v>55.006999999999991</v>
      </c>
      <c r="AC432" s="68">
        <v>54.635999999999996</v>
      </c>
      <c r="AD432" s="68">
        <v>52.899000000000001</v>
      </c>
      <c r="AE432" s="68">
        <v>55.877000000000002</v>
      </c>
      <c r="AF432" s="68">
        <v>53.970999999999997</v>
      </c>
      <c r="AG432" s="68">
        <v>46.625999999999998</v>
      </c>
      <c r="AH432" s="68">
        <v>49.906000000000006</v>
      </c>
      <c r="AI432" s="68">
        <v>46.242000000000004</v>
      </c>
      <c r="AJ432" s="68">
        <v>46.081659558071749</v>
      </c>
    </row>
    <row r="433" spans="1:36" x14ac:dyDescent="0.2">
      <c r="A433" s="61" t="s">
        <v>70</v>
      </c>
      <c r="B433" s="25"/>
      <c r="C433" s="62">
        <v>0</v>
      </c>
      <c r="D433" s="62">
        <v>0.1147853986778906</v>
      </c>
      <c r="E433" s="62">
        <v>0.21304169994616493</v>
      </c>
      <c r="F433" s="62">
        <v>0.36914984214809621</v>
      </c>
      <c r="G433" s="62">
        <v>0.83012800323850477</v>
      </c>
      <c r="H433" s="62">
        <v>1.4141561117116124</v>
      </c>
      <c r="I433" s="62">
        <v>2.1983699554789609</v>
      </c>
      <c r="J433" s="62">
        <v>2.7833163471414912</v>
      </c>
      <c r="K433" s="62">
        <v>3.761287943877119</v>
      </c>
      <c r="L433" s="62">
        <v>5.3967503042397054</v>
      </c>
      <c r="M433" s="62">
        <v>5.7392699338945299</v>
      </c>
      <c r="N433" s="62">
        <v>7.1414883641436413</v>
      </c>
      <c r="O433" s="62">
        <v>8.0111025445273416</v>
      </c>
      <c r="P433" s="62">
        <v>9.4068929924504907</v>
      </c>
      <c r="Q433" s="62">
        <v>10.901858024831338</v>
      </c>
      <c r="R433" s="62">
        <v>11.995187492382613</v>
      </c>
      <c r="S433" s="62">
        <v>12.746675871104841</v>
      </c>
      <c r="T433" s="62">
        <v>13.498842698052481</v>
      </c>
      <c r="U433" s="62">
        <v>15.900608232990926</v>
      </c>
      <c r="V433" s="62">
        <v>17.494000000000003</v>
      </c>
      <c r="W433" s="62">
        <v>14.359000000000002</v>
      </c>
      <c r="X433" s="62">
        <v>18.335000000000001</v>
      </c>
      <c r="Y433" s="62">
        <v>16.509</v>
      </c>
      <c r="Z433" s="62">
        <v>14.748999999999999</v>
      </c>
      <c r="AA433" s="62">
        <v>14.754999999999999</v>
      </c>
      <c r="AB433" s="62">
        <v>16.526</v>
      </c>
      <c r="AC433" s="62">
        <v>16.466999999999999</v>
      </c>
      <c r="AD433" s="62">
        <v>14.296999999999999</v>
      </c>
      <c r="AE433" s="62">
        <v>15.980000000000002</v>
      </c>
      <c r="AF433" s="62">
        <v>16.033000000000001</v>
      </c>
      <c r="AG433" s="62">
        <v>13.445</v>
      </c>
      <c r="AH433" s="62">
        <v>12.166</v>
      </c>
      <c r="AI433" s="62">
        <v>11.694000000000001</v>
      </c>
      <c r="AJ433" s="62">
        <v>11.653451988929785</v>
      </c>
    </row>
    <row r="434" spans="1:36" x14ac:dyDescent="0.2">
      <c r="A434" s="70" t="s">
        <v>71</v>
      </c>
      <c r="B434" s="71" t="s">
        <v>72</v>
      </c>
      <c r="C434" s="72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0</v>
      </c>
      <c r="I434" s="73">
        <v>0</v>
      </c>
      <c r="J434" s="73">
        <v>0</v>
      </c>
      <c r="K434" s="73">
        <v>0</v>
      </c>
      <c r="L434" s="73">
        <v>0</v>
      </c>
      <c r="M434" s="73">
        <v>0</v>
      </c>
      <c r="N434" s="73">
        <v>0</v>
      </c>
      <c r="O434" s="73">
        <v>0</v>
      </c>
      <c r="P434" s="73">
        <v>0</v>
      </c>
      <c r="Q434" s="73">
        <v>0</v>
      </c>
      <c r="R434" s="73">
        <v>0</v>
      </c>
      <c r="S434" s="73">
        <v>0</v>
      </c>
      <c r="T434" s="73">
        <v>0</v>
      </c>
      <c r="U434" s="73">
        <v>0</v>
      </c>
      <c r="V434" s="73">
        <v>5.3940000000000001</v>
      </c>
      <c r="W434" s="73">
        <v>4.4569999999999999</v>
      </c>
      <c r="X434" s="73">
        <v>5.9630000000000001</v>
      </c>
      <c r="Y434" s="73">
        <v>4.673</v>
      </c>
      <c r="Z434" s="73">
        <v>4.5350000000000001</v>
      </c>
      <c r="AA434" s="73">
        <v>4.8639999999999999</v>
      </c>
      <c r="AB434" s="73">
        <v>4.8609999999999998</v>
      </c>
      <c r="AC434" s="73">
        <v>7.1420000000000003</v>
      </c>
      <c r="AD434" s="73">
        <v>5.2539999999999996</v>
      </c>
      <c r="AE434" s="73">
        <v>6.48</v>
      </c>
      <c r="AF434" s="73">
        <v>6.1360000000000001</v>
      </c>
      <c r="AG434" s="73">
        <v>4.9720000000000004</v>
      </c>
      <c r="AH434" s="73">
        <v>3.907</v>
      </c>
      <c r="AI434" s="73">
        <v>4.7759999999999998</v>
      </c>
      <c r="AJ434" s="73">
        <v>4.7594396014305325</v>
      </c>
    </row>
    <row r="435" spans="1:36" x14ac:dyDescent="0.2">
      <c r="A435" s="70" t="s">
        <v>73</v>
      </c>
      <c r="B435" s="71" t="s">
        <v>74</v>
      </c>
      <c r="C435" s="72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73">
        <v>0</v>
      </c>
      <c r="Q435" s="73">
        <v>0</v>
      </c>
      <c r="R435" s="73">
        <v>0</v>
      </c>
      <c r="S435" s="73">
        <v>0</v>
      </c>
      <c r="T435" s="73">
        <v>0</v>
      </c>
      <c r="U435" s="73">
        <v>0</v>
      </c>
      <c r="V435" s="73">
        <v>1.415</v>
      </c>
      <c r="W435" s="73">
        <v>1.202</v>
      </c>
      <c r="X435" s="73">
        <v>2.0139999999999998</v>
      </c>
      <c r="Y435" s="73">
        <v>1.8680000000000001</v>
      </c>
      <c r="Z435" s="73">
        <v>1.4339999999999999</v>
      </c>
      <c r="AA435" s="73">
        <v>1.25</v>
      </c>
      <c r="AB435" s="73">
        <v>1.177</v>
      </c>
      <c r="AC435" s="73">
        <v>1.3879999999999999</v>
      </c>
      <c r="AD435" s="73">
        <v>1.3919999999999999</v>
      </c>
      <c r="AE435" s="73">
        <v>1.206</v>
      </c>
      <c r="AF435" s="73">
        <v>1.355</v>
      </c>
      <c r="AG435" s="73">
        <v>0.97299999999999998</v>
      </c>
      <c r="AH435" s="73">
        <v>1.6020000000000001</v>
      </c>
      <c r="AI435" s="73">
        <v>1.33</v>
      </c>
      <c r="AJ435" s="73">
        <v>1.3253883312191395</v>
      </c>
    </row>
    <row r="436" spans="1:36" x14ac:dyDescent="0.2">
      <c r="A436" s="70" t="s">
        <v>75</v>
      </c>
      <c r="B436" s="71" t="s">
        <v>76</v>
      </c>
      <c r="C436" s="72">
        <v>0</v>
      </c>
      <c r="D436" s="73">
        <v>0</v>
      </c>
      <c r="E436" s="73">
        <v>0</v>
      </c>
      <c r="F436" s="73">
        <v>0</v>
      </c>
      <c r="G436" s="73">
        <v>0</v>
      </c>
      <c r="H436" s="73">
        <v>0</v>
      </c>
      <c r="I436" s="73">
        <v>0</v>
      </c>
      <c r="J436" s="73">
        <v>0</v>
      </c>
      <c r="K436" s="73">
        <v>0</v>
      </c>
      <c r="L436" s="73">
        <v>0</v>
      </c>
      <c r="M436" s="73">
        <v>0</v>
      </c>
      <c r="N436" s="73">
        <v>0</v>
      </c>
      <c r="O436" s="73">
        <v>0</v>
      </c>
      <c r="P436" s="73">
        <v>0</v>
      </c>
      <c r="Q436" s="73">
        <v>0</v>
      </c>
      <c r="R436" s="73">
        <v>0</v>
      </c>
      <c r="S436" s="73">
        <v>0</v>
      </c>
      <c r="T436" s="73">
        <v>0</v>
      </c>
      <c r="U436" s="73">
        <v>0</v>
      </c>
      <c r="V436" s="73">
        <v>3.9929999999999999</v>
      </c>
      <c r="W436" s="73">
        <v>3.2919999999999998</v>
      </c>
      <c r="X436" s="73">
        <v>3.8220000000000001</v>
      </c>
      <c r="Y436" s="73">
        <v>3.8170000000000002</v>
      </c>
      <c r="Z436" s="73">
        <v>3.4380000000000002</v>
      </c>
      <c r="AA436" s="73">
        <v>2.8220000000000001</v>
      </c>
      <c r="AB436" s="73">
        <v>3.8570000000000002</v>
      </c>
      <c r="AC436" s="73">
        <v>2.923</v>
      </c>
      <c r="AD436" s="73">
        <v>3.3519999999999999</v>
      </c>
      <c r="AE436" s="73">
        <v>3.4809999999999999</v>
      </c>
      <c r="AF436" s="73">
        <v>4.0229999999999997</v>
      </c>
      <c r="AG436" s="73">
        <v>2.5470000000000002</v>
      </c>
      <c r="AH436" s="73">
        <v>3.4380000000000002</v>
      </c>
      <c r="AI436" s="73">
        <v>1.714</v>
      </c>
      <c r="AJ436" s="73">
        <v>1.7080568418869204</v>
      </c>
    </row>
    <row r="437" spans="1:36" x14ac:dyDescent="0.2">
      <c r="A437" s="70" t="s">
        <v>77</v>
      </c>
      <c r="B437" s="71" t="s">
        <v>78</v>
      </c>
      <c r="C437" s="72">
        <v>0</v>
      </c>
      <c r="D437" s="73">
        <v>0</v>
      </c>
      <c r="E437" s="73">
        <v>0</v>
      </c>
      <c r="F437" s="73">
        <v>0</v>
      </c>
      <c r="G437" s="73">
        <v>0</v>
      </c>
      <c r="H437" s="73">
        <v>0</v>
      </c>
      <c r="I437" s="73">
        <v>0</v>
      </c>
      <c r="J437" s="73">
        <v>0</v>
      </c>
      <c r="K437" s="73">
        <v>0</v>
      </c>
      <c r="L437" s="73">
        <v>0</v>
      </c>
      <c r="M437" s="73">
        <v>0</v>
      </c>
      <c r="N437" s="73">
        <v>0</v>
      </c>
      <c r="O437" s="73">
        <v>0</v>
      </c>
      <c r="P437" s="73">
        <v>0</v>
      </c>
      <c r="Q437" s="73">
        <v>0</v>
      </c>
      <c r="R437" s="73">
        <v>0</v>
      </c>
      <c r="S437" s="73">
        <v>0</v>
      </c>
      <c r="T437" s="73">
        <v>0</v>
      </c>
      <c r="U437" s="73">
        <v>0</v>
      </c>
      <c r="V437" s="73">
        <v>0.47</v>
      </c>
      <c r="W437" s="73">
        <v>0.61299999999999999</v>
      </c>
      <c r="X437" s="73">
        <v>0.20799999999999999</v>
      </c>
      <c r="Y437" s="73">
        <v>0.308</v>
      </c>
      <c r="Z437" s="73">
        <v>0.40699999999999997</v>
      </c>
      <c r="AA437" s="73">
        <v>0.38500000000000001</v>
      </c>
      <c r="AB437" s="73">
        <v>0.89</v>
      </c>
      <c r="AC437" s="73">
        <v>0.40500000000000003</v>
      </c>
      <c r="AD437" s="73">
        <v>0.49299999999999999</v>
      </c>
      <c r="AE437" s="73">
        <v>0.45900000000000002</v>
      </c>
      <c r="AF437" s="73">
        <v>0.54800000000000004</v>
      </c>
      <c r="AG437" s="73">
        <v>0.61899999999999999</v>
      </c>
      <c r="AH437" s="73">
        <v>0.252</v>
      </c>
      <c r="AI437" s="73">
        <v>9.5000000000000001E-2</v>
      </c>
      <c r="AJ437" s="73">
        <v>9.467059508708138E-2</v>
      </c>
    </row>
    <row r="438" spans="1:36" x14ac:dyDescent="0.2">
      <c r="A438" s="70" t="s">
        <v>79</v>
      </c>
      <c r="B438" s="71" t="s">
        <v>80</v>
      </c>
      <c r="C438" s="72">
        <v>0</v>
      </c>
      <c r="D438" s="73">
        <v>0</v>
      </c>
      <c r="E438" s="73">
        <v>0</v>
      </c>
      <c r="F438" s="73">
        <v>0</v>
      </c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P438" s="73">
        <v>0</v>
      </c>
      <c r="Q438" s="73">
        <v>0</v>
      </c>
      <c r="R438" s="73">
        <v>0</v>
      </c>
      <c r="S438" s="73">
        <v>0</v>
      </c>
      <c r="T438" s="73">
        <v>0</v>
      </c>
      <c r="U438" s="73">
        <v>0</v>
      </c>
      <c r="V438" s="73">
        <v>0.78600000000000003</v>
      </c>
      <c r="W438" s="73">
        <v>0.46400000000000002</v>
      </c>
      <c r="X438" s="73">
        <v>0.79800000000000004</v>
      </c>
      <c r="Y438" s="73">
        <v>1.1140000000000001</v>
      </c>
      <c r="Z438" s="73">
        <v>1.222</v>
      </c>
      <c r="AA438" s="73">
        <v>1.6060000000000001</v>
      </c>
      <c r="AB438" s="73">
        <v>1.0549999999999999</v>
      </c>
      <c r="AC438" s="73">
        <v>0.83799999999999997</v>
      </c>
      <c r="AD438" s="73">
        <v>0.79600000000000004</v>
      </c>
      <c r="AE438" s="73">
        <v>0.76900000000000002</v>
      </c>
      <c r="AF438" s="73">
        <v>0.94499999999999995</v>
      </c>
      <c r="AG438" s="73">
        <v>1.276</v>
      </c>
      <c r="AH438" s="73">
        <v>1.32</v>
      </c>
      <c r="AI438" s="73">
        <v>1.147</v>
      </c>
      <c r="AJ438" s="73">
        <v>1.1430228691040245</v>
      </c>
    </row>
    <row r="439" spans="1:36" x14ac:dyDescent="0.2">
      <c r="A439" s="74" t="s">
        <v>81</v>
      </c>
      <c r="B439" s="75"/>
      <c r="C439" s="72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0</v>
      </c>
      <c r="K439" s="73">
        <v>0</v>
      </c>
      <c r="L439" s="73">
        <v>0</v>
      </c>
      <c r="M439" s="73">
        <v>0</v>
      </c>
      <c r="N439" s="73">
        <v>0</v>
      </c>
      <c r="O439" s="73">
        <v>0</v>
      </c>
      <c r="P439" s="73">
        <v>0</v>
      </c>
      <c r="Q439" s="73">
        <v>0</v>
      </c>
      <c r="R439" s="73">
        <v>0</v>
      </c>
      <c r="S439" s="73">
        <v>0</v>
      </c>
      <c r="T439" s="73">
        <v>0</v>
      </c>
      <c r="U439" s="73">
        <v>0</v>
      </c>
      <c r="V439" s="73">
        <v>5.4359999999999999</v>
      </c>
      <c r="W439" s="73">
        <v>4.3310000000000004</v>
      </c>
      <c r="X439" s="73">
        <v>5.53</v>
      </c>
      <c r="Y439" s="73">
        <v>4.7290000000000001</v>
      </c>
      <c r="Z439" s="73">
        <v>3.7130000000000001</v>
      </c>
      <c r="AA439" s="73">
        <v>3.8279999999999998</v>
      </c>
      <c r="AB439" s="73">
        <v>4.6859999999999991</v>
      </c>
      <c r="AC439" s="73">
        <v>3.7709999999999999</v>
      </c>
      <c r="AD439" s="73">
        <v>3.01</v>
      </c>
      <c r="AE439" s="73">
        <v>3.585</v>
      </c>
      <c r="AF439" s="73">
        <v>3.0259999999999998</v>
      </c>
      <c r="AG439" s="73">
        <v>3.0579999999999998</v>
      </c>
      <c r="AH439" s="73">
        <v>1.647</v>
      </c>
      <c r="AI439" s="73">
        <v>2.6320000000000001</v>
      </c>
      <c r="AJ439" s="73">
        <v>2.622873750202086</v>
      </c>
    </row>
    <row r="440" spans="1:36" x14ac:dyDescent="0.2">
      <c r="A440" s="76" t="s">
        <v>82</v>
      </c>
      <c r="B440" s="28"/>
      <c r="C440" s="78">
        <v>0</v>
      </c>
      <c r="D440" s="78">
        <v>0.12478499554453656</v>
      </c>
      <c r="E440" s="78">
        <v>0.23160095173065987</v>
      </c>
      <c r="F440" s="78">
        <v>0.4013085456712297</v>
      </c>
      <c r="G440" s="78">
        <v>0.90244508777808852</v>
      </c>
      <c r="H440" s="78">
        <v>1.5373511451086905</v>
      </c>
      <c r="I440" s="78">
        <v>2.3898822346689643</v>
      </c>
      <c r="J440" s="78">
        <v>3.0257865719639225</v>
      </c>
      <c r="K440" s="78">
        <v>4.0889547340033738</v>
      </c>
      <c r="L440" s="78">
        <v>5.8668913505219313</v>
      </c>
      <c r="M440" s="78">
        <v>6.2392497772268278</v>
      </c>
      <c r="N440" s="78">
        <v>7.7636232827988874</v>
      </c>
      <c r="O440" s="78">
        <v>8.7089944090442959</v>
      </c>
      <c r="P440" s="78">
        <v>10.226379954865861</v>
      </c>
      <c r="Q440" s="78">
        <v>11.851579736837907</v>
      </c>
      <c r="R440" s="78">
        <v>13.040155237803388</v>
      </c>
      <c r="S440" s="78">
        <v>13.857109964369032</v>
      </c>
      <c r="T440" s="78">
        <v>14.674802242572428</v>
      </c>
      <c r="U440" s="78">
        <v>17.28579898108045</v>
      </c>
      <c r="V440" s="78">
        <v>19.018000000000001</v>
      </c>
      <c r="W440" s="78">
        <v>18.875</v>
      </c>
      <c r="X440" s="78">
        <v>18.621000000000002</v>
      </c>
      <c r="Y440" s="78">
        <v>20.018000000000001</v>
      </c>
      <c r="Z440" s="78">
        <v>38.884</v>
      </c>
      <c r="AA440" s="78">
        <v>36.950000000000003</v>
      </c>
      <c r="AB440" s="78">
        <v>38.480999999999995</v>
      </c>
      <c r="AC440" s="78">
        <v>38.168999999999997</v>
      </c>
      <c r="AD440" s="78">
        <v>38.602000000000004</v>
      </c>
      <c r="AE440" s="78">
        <v>39.896999999999998</v>
      </c>
      <c r="AF440" s="78">
        <v>37.937999999999995</v>
      </c>
      <c r="AG440" s="78">
        <v>33.180999999999997</v>
      </c>
      <c r="AH440" s="78">
        <v>37.74</v>
      </c>
      <c r="AI440" s="78">
        <v>34.548000000000002</v>
      </c>
      <c r="AJ440" s="78">
        <v>34.428207569141968</v>
      </c>
    </row>
    <row r="441" spans="1:36" x14ac:dyDescent="0.2">
      <c r="A441" s="79" t="s">
        <v>83</v>
      </c>
      <c r="B441" s="80" t="s">
        <v>84</v>
      </c>
      <c r="C441" s="81">
        <v>0</v>
      </c>
      <c r="D441" s="82">
        <v>0</v>
      </c>
      <c r="E441" s="82">
        <v>0</v>
      </c>
      <c r="F441" s="82">
        <v>0</v>
      </c>
      <c r="G441" s="82">
        <v>0</v>
      </c>
      <c r="H441" s="82">
        <v>0</v>
      </c>
      <c r="I441" s="82">
        <v>0</v>
      </c>
      <c r="J441" s="82">
        <v>0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82">
        <v>0</v>
      </c>
      <c r="V441" s="82">
        <v>0.82399999999999995</v>
      </c>
      <c r="W441" s="82">
        <v>0.41899999999999998</v>
      </c>
      <c r="X441" s="82">
        <v>0.17899999999999999</v>
      </c>
      <c r="Y441" s="82">
        <v>0.16600000000000001</v>
      </c>
      <c r="Z441" s="82">
        <v>0.14899999999999999</v>
      </c>
      <c r="AA441" s="82">
        <v>0.41399999999999998</v>
      </c>
      <c r="AB441" s="82">
        <v>0.38500000000000001</v>
      </c>
      <c r="AC441" s="82">
        <v>5.1999999999999998E-2</v>
      </c>
      <c r="AD441" s="82">
        <v>6.9000000000000006E-2</v>
      </c>
      <c r="AE441" s="82">
        <v>0.13400000000000001</v>
      </c>
      <c r="AF441" s="82">
        <v>0.189</v>
      </c>
      <c r="AG441" s="82">
        <v>0.34899999999999998</v>
      </c>
      <c r="AH441" s="82">
        <v>0.13</v>
      </c>
      <c r="AI441" s="82">
        <v>9.2999999999999999E-2</v>
      </c>
      <c r="AJ441" s="82">
        <v>9.2677529927353328E-2</v>
      </c>
    </row>
    <row r="442" spans="1:36" x14ac:dyDescent="0.2">
      <c r="A442" s="83" t="s">
        <v>85</v>
      </c>
      <c r="B442" s="84">
        <v>84</v>
      </c>
      <c r="C442" s="72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P442" s="73">
        <v>0</v>
      </c>
      <c r="Q442" s="73">
        <v>0</v>
      </c>
      <c r="R442" s="73">
        <v>0</v>
      </c>
      <c r="S442" s="73">
        <v>0</v>
      </c>
      <c r="T442" s="73">
        <v>0</v>
      </c>
      <c r="U442" s="73">
        <v>0</v>
      </c>
      <c r="V442" s="73">
        <v>8.86</v>
      </c>
      <c r="W442" s="73">
        <v>9.202</v>
      </c>
      <c r="X442" s="73">
        <v>8.4130000000000003</v>
      </c>
      <c r="Y442" s="73">
        <v>7.8029999999999999</v>
      </c>
      <c r="Z442" s="73">
        <v>7.4809999999999999</v>
      </c>
      <c r="AA442" s="73">
        <v>7.9779999999999998</v>
      </c>
      <c r="AB442" s="73">
        <v>7.6269999999999998</v>
      </c>
      <c r="AC442" s="73">
        <v>7.8129999999999997</v>
      </c>
      <c r="AD442" s="73">
        <v>7.2530000000000001</v>
      </c>
      <c r="AE442" s="73">
        <v>6.7480000000000002</v>
      </c>
      <c r="AF442" s="73">
        <v>6.9139999999999997</v>
      </c>
      <c r="AG442" s="73">
        <v>6.657</v>
      </c>
      <c r="AH442" s="73">
        <v>6.5890000000000004</v>
      </c>
      <c r="AI442" s="73">
        <v>5.9909999999999997</v>
      </c>
      <c r="AJ442" s="73">
        <v>5.9702266859653097</v>
      </c>
    </row>
    <row r="443" spans="1:36" x14ac:dyDescent="0.2">
      <c r="A443" s="70" t="s">
        <v>86</v>
      </c>
      <c r="B443" s="71">
        <v>85</v>
      </c>
      <c r="C443" s="72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73">
        <v>0</v>
      </c>
      <c r="Q443" s="73">
        <v>0</v>
      </c>
      <c r="R443" s="73">
        <v>0</v>
      </c>
      <c r="S443" s="73">
        <v>0</v>
      </c>
      <c r="T443" s="73">
        <v>0</v>
      </c>
      <c r="U443" s="73">
        <v>0</v>
      </c>
      <c r="V443" s="73">
        <v>3.637</v>
      </c>
      <c r="W443" s="73">
        <v>4.1790000000000003</v>
      </c>
      <c r="X443" s="73">
        <v>4.7290000000000001</v>
      </c>
      <c r="Y443" s="73">
        <v>6.0789999999999997</v>
      </c>
      <c r="Z443" s="73">
        <v>25.504000000000001</v>
      </c>
      <c r="AA443" s="73">
        <v>24.044000000000004</v>
      </c>
      <c r="AB443" s="73">
        <v>25.558</v>
      </c>
      <c r="AC443" s="73">
        <v>25.550000000000004</v>
      </c>
      <c r="AD443" s="73">
        <v>25.994</v>
      </c>
      <c r="AE443" s="73">
        <v>28.016999999999999</v>
      </c>
      <c r="AF443" s="73">
        <v>25.353000000000002</v>
      </c>
      <c r="AG443" s="73">
        <v>21.103999999999996</v>
      </c>
      <c r="AH443" s="73">
        <v>22.585000000000001</v>
      </c>
      <c r="AI443" s="73">
        <v>22.042000000000002</v>
      </c>
      <c r="AJ443" s="73">
        <v>21.965571125362604</v>
      </c>
    </row>
    <row r="444" spans="1:36" x14ac:dyDescent="0.2">
      <c r="A444" s="74" t="s">
        <v>87</v>
      </c>
      <c r="B444" s="75" t="s">
        <v>88</v>
      </c>
      <c r="C444" s="85">
        <v>0</v>
      </c>
      <c r="D444" s="86">
        <v>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O444" s="86">
        <v>0</v>
      </c>
      <c r="P444" s="86">
        <v>0</v>
      </c>
      <c r="Q444" s="86">
        <v>0</v>
      </c>
      <c r="R444" s="86">
        <v>0</v>
      </c>
      <c r="S444" s="86">
        <v>0</v>
      </c>
      <c r="T444" s="86">
        <v>0</v>
      </c>
      <c r="U444" s="86">
        <v>0</v>
      </c>
      <c r="V444" s="86">
        <v>5.6970000000000001</v>
      </c>
      <c r="W444" s="86">
        <v>5.0750000000000002</v>
      </c>
      <c r="X444" s="86">
        <v>5.3</v>
      </c>
      <c r="Y444" s="86">
        <v>5.97</v>
      </c>
      <c r="Z444" s="86">
        <v>5.75</v>
      </c>
      <c r="AA444" s="86">
        <v>4.5140000000000002</v>
      </c>
      <c r="AB444" s="86">
        <v>4.9109999999999996</v>
      </c>
      <c r="AC444" s="86">
        <v>4.7539999999999996</v>
      </c>
      <c r="AD444" s="86">
        <v>5.2859999999999996</v>
      </c>
      <c r="AE444" s="86">
        <v>4.9980000000000002</v>
      </c>
      <c r="AF444" s="86">
        <v>5.4820000000000002</v>
      </c>
      <c r="AG444" s="86">
        <v>5.0709999999999997</v>
      </c>
      <c r="AH444" s="86">
        <v>8.4359999999999999</v>
      </c>
      <c r="AI444" s="86">
        <v>6.4219999999999997</v>
      </c>
      <c r="AJ444" s="86">
        <v>6.399732227886699</v>
      </c>
    </row>
    <row r="445" spans="1:36" x14ac:dyDescent="0.2">
      <c r="A445" s="32" t="s">
        <v>89</v>
      </c>
      <c r="B445" s="33"/>
      <c r="C445" s="34">
        <v>0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</row>
    <row r="446" spans="1:36" ht="13.5" thickBot="1" x14ac:dyDescent="0.25">
      <c r="A446" s="30" t="s">
        <v>90</v>
      </c>
      <c r="B446" s="31"/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</row>
    <row r="447" spans="1:36" ht="13.5" thickBot="1" x14ac:dyDescent="0.25">
      <c r="A447" s="36" t="s">
        <v>91</v>
      </c>
      <c r="B447" s="37"/>
      <c r="C447" s="38">
        <v>0</v>
      </c>
      <c r="D447" s="38">
        <v>-7.3892000000000166</v>
      </c>
      <c r="E447" s="38">
        <v>9.5004000000000133</v>
      </c>
      <c r="F447" s="38">
        <v>4.2223999999999933</v>
      </c>
      <c r="G447" s="38">
        <v>26.389999999999958</v>
      </c>
      <c r="H447" s="38">
        <v>-38.00160000000011</v>
      </c>
      <c r="I447" s="38">
        <v>8.4447999999999297</v>
      </c>
      <c r="J447" s="38">
        <v>13.72280000000012</v>
      </c>
      <c r="K447" s="38">
        <v>-5.27800000000002</v>
      </c>
      <c r="L447" s="38">
        <v>-31.66800000000012</v>
      </c>
      <c r="M447" s="38">
        <v>-4.222400000000107</v>
      </c>
      <c r="N447" s="38">
        <v>-24.27880000000016</v>
      </c>
      <c r="O447" s="38">
        <v>21.111999999999966</v>
      </c>
      <c r="P447" s="38">
        <v>36.946000000000026</v>
      </c>
      <c r="Q447" s="38">
        <v>13.722799999999779</v>
      </c>
      <c r="R447" s="38">
        <v>61.209068082632484</v>
      </c>
      <c r="S447" s="38">
        <v>7.8010322923769309</v>
      </c>
      <c r="T447" s="38">
        <v>-46.758087105737559</v>
      </c>
      <c r="U447" s="38">
        <v>-117.18972187872794</v>
      </c>
      <c r="V447" s="38">
        <v>-59.726679333557513</v>
      </c>
      <c r="W447" s="38">
        <v>-97.831784486974584</v>
      </c>
      <c r="X447" s="38">
        <v>49.81093575177249</v>
      </c>
      <c r="Y447" s="38">
        <v>43.786436505445295</v>
      </c>
      <c r="Z447" s="38">
        <v>53.515758689119934</v>
      </c>
      <c r="AA447" s="38">
        <v>-21.570707179840042</v>
      </c>
      <c r="AB447" s="38">
        <v>19.99341699264005</v>
      </c>
      <c r="AC447" s="38">
        <v>-11.026936939200027</v>
      </c>
      <c r="AD447" s="38">
        <v>-6.4127218646399342</v>
      </c>
      <c r="AE447" s="38">
        <v>0.63443164512000294</v>
      </c>
      <c r="AF447" s="38">
        <v>-2.4140136383999788</v>
      </c>
      <c r="AG447" s="38">
        <v>-2.2448913177599934</v>
      </c>
      <c r="AH447" s="38">
        <v>-8.0368182003201127</v>
      </c>
      <c r="AI447" s="38">
        <v>0.72977428160004365</v>
      </c>
      <c r="AJ447" s="38">
        <v>-0.96621685888010234</v>
      </c>
    </row>
    <row r="449" spans="1:36" x14ac:dyDescent="0.2">
      <c r="A449" s="94"/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</row>
    <row r="450" spans="1:36" x14ac:dyDescent="0.2">
      <c r="A450"/>
      <c r="B45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ht="45.75" thickBot="1" x14ac:dyDescent="0.3">
      <c r="A451" s="90" t="s">
        <v>106</v>
      </c>
      <c r="B451" s="2" t="s">
        <v>1</v>
      </c>
      <c r="C451" s="3">
        <v>1990</v>
      </c>
      <c r="D451" s="3">
        <v>1991</v>
      </c>
      <c r="E451" s="3">
        <v>1992</v>
      </c>
      <c r="F451" s="3">
        <v>1993</v>
      </c>
      <c r="G451" s="3">
        <v>1994</v>
      </c>
      <c r="H451" s="3">
        <v>1995</v>
      </c>
      <c r="I451" s="3">
        <v>1996</v>
      </c>
      <c r="J451" s="3">
        <v>1997</v>
      </c>
      <c r="K451" s="3">
        <v>1998</v>
      </c>
      <c r="L451" s="3">
        <v>1999</v>
      </c>
      <c r="M451" s="3">
        <v>2000</v>
      </c>
      <c r="N451" s="3">
        <v>2001</v>
      </c>
      <c r="O451" s="3">
        <v>2002</v>
      </c>
      <c r="P451" s="3">
        <v>2003</v>
      </c>
      <c r="Q451" s="3">
        <v>2004</v>
      </c>
      <c r="R451" s="3">
        <v>2005</v>
      </c>
      <c r="S451" s="3">
        <v>2006</v>
      </c>
      <c r="T451" s="3">
        <v>2007</v>
      </c>
      <c r="U451" s="3">
        <v>2008</v>
      </c>
      <c r="V451" s="3">
        <v>2009</v>
      </c>
      <c r="W451" s="3">
        <v>2010</v>
      </c>
      <c r="X451" s="3">
        <v>2011</v>
      </c>
      <c r="Y451" s="3">
        <v>2012</v>
      </c>
      <c r="Z451" s="3">
        <v>2013</v>
      </c>
      <c r="AA451" s="3">
        <v>2014</v>
      </c>
      <c r="AB451" s="3">
        <v>2015</v>
      </c>
      <c r="AC451" s="3">
        <v>2016</v>
      </c>
      <c r="AD451" s="3">
        <v>2017</v>
      </c>
      <c r="AE451" s="3">
        <v>2018</v>
      </c>
      <c r="AF451" s="3">
        <v>2019</v>
      </c>
      <c r="AG451" s="3">
        <v>2020</v>
      </c>
      <c r="AH451" s="3">
        <v>2021</v>
      </c>
      <c r="AI451" s="3">
        <v>2022</v>
      </c>
      <c r="AJ451" s="3">
        <v>2023</v>
      </c>
    </row>
    <row r="452" spans="1:36" x14ac:dyDescent="0.2">
      <c r="A452" s="5" t="s">
        <v>2</v>
      </c>
      <c r="B452" s="6"/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</row>
    <row r="453" spans="1:36" x14ac:dyDescent="0.2">
      <c r="A453" s="10" t="s">
        <v>3</v>
      </c>
      <c r="B453" s="11"/>
      <c r="C453" s="12">
        <v>369.70829999999995</v>
      </c>
      <c r="D453" s="12">
        <v>366.54839999999996</v>
      </c>
      <c r="E453" s="12">
        <v>328.62959999999998</v>
      </c>
      <c r="F453" s="12">
        <v>456.07889999999998</v>
      </c>
      <c r="G453" s="12">
        <v>398.14739999999995</v>
      </c>
      <c r="H453" s="12">
        <v>350.74889999999999</v>
      </c>
      <c r="I453" s="12">
        <v>378.13469999999995</v>
      </c>
      <c r="J453" s="12">
        <v>427.63979999999998</v>
      </c>
      <c r="K453" s="12">
        <v>445.54589999999996</v>
      </c>
      <c r="L453" s="12">
        <v>544.5560999999999</v>
      </c>
      <c r="M453" s="12">
        <v>723.61709999999994</v>
      </c>
      <c r="N453" s="12">
        <v>910.05119999999988</v>
      </c>
      <c r="O453" s="12">
        <v>1045.9268999999999</v>
      </c>
      <c r="P453" s="12">
        <v>1042.7669999999998</v>
      </c>
      <c r="Q453" s="12">
        <v>1016.4345</v>
      </c>
      <c r="R453" s="12">
        <v>1177.1180692349767</v>
      </c>
      <c r="S453" s="12">
        <v>1213.8021487091266</v>
      </c>
      <c r="T453" s="12">
        <v>1110.5616844427202</v>
      </c>
      <c r="U453" s="12">
        <v>1261.3807090211819</v>
      </c>
      <c r="V453" s="12">
        <v>1142.8899671798954</v>
      </c>
      <c r="W453" s="12">
        <v>1068.3805564552158</v>
      </c>
      <c r="X453" s="12">
        <v>915.9490202128801</v>
      </c>
      <c r="Y453" s="12">
        <v>763.43666664191994</v>
      </c>
      <c r="Z453" s="12">
        <v>886.62171108431994</v>
      </c>
      <c r="AA453" s="12">
        <v>946.98439095647996</v>
      </c>
      <c r="AB453" s="12">
        <v>1215.53298794088</v>
      </c>
      <c r="AC453" s="12">
        <v>1122.1016705990401</v>
      </c>
      <c r="AD453" s="12">
        <v>1299.8780372692795</v>
      </c>
      <c r="AE453" s="12">
        <v>1542.2444022448799</v>
      </c>
      <c r="AF453" s="12">
        <v>1570.8211576005599</v>
      </c>
      <c r="AG453" s="12">
        <v>1027.8236736410399</v>
      </c>
      <c r="AH453" s="12">
        <v>755.11072702535967</v>
      </c>
      <c r="AI453" s="12">
        <v>1210.3393670318399</v>
      </c>
      <c r="AJ453" s="12">
        <v>1437.4366418671198</v>
      </c>
    </row>
    <row r="454" spans="1:36" x14ac:dyDescent="0.2">
      <c r="A454" s="10" t="s">
        <v>4</v>
      </c>
      <c r="B454" s="11"/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1.0532999999999999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11.5863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0.47673116375999997</v>
      </c>
      <c r="Z454" s="12">
        <v>0.41725173407999999</v>
      </c>
      <c r="AA454" s="12">
        <v>6.4434995519999996E-2</v>
      </c>
      <c r="AB454" s="12">
        <v>84.796615891200005</v>
      </c>
      <c r="AC454" s="12">
        <v>0</v>
      </c>
      <c r="AD454" s="12">
        <v>0</v>
      </c>
      <c r="AE454" s="12">
        <v>156.29379915984001</v>
      </c>
      <c r="AF454" s="12">
        <v>63.608879690399995</v>
      </c>
      <c r="AG454" s="12">
        <v>0</v>
      </c>
      <c r="AH454" s="12">
        <v>140.76404928983999</v>
      </c>
      <c r="AI454" s="12">
        <v>0</v>
      </c>
      <c r="AJ454" s="12">
        <v>0</v>
      </c>
    </row>
    <row r="455" spans="1:36" x14ac:dyDescent="0.2">
      <c r="A455" s="10" t="s">
        <v>5</v>
      </c>
      <c r="B455" s="11"/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</row>
    <row r="456" spans="1:36" ht="13.5" thickBot="1" x14ac:dyDescent="0.25">
      <c r="A456" s="13" t="s">
        <v>6</v>
      </c>
      <c r="B456" s="14"/>
      <c r="C456" s="15">
        <v>-14.746199999999998</v>
      </c>
      <c r="D456" s="15">
        <v>10.532999999999999</v>
      </c>
      <c r="E456" s="15">
        <v>-8.4263999999999992</v>
      </c>
      <c r="F456" s="15">
        <v>-2.1065999999999998</v>
      </c>
      <c r="G456" s="15">
        <v>-12.639599999999998</v>
      </c>
      <c r="H456" s="15">
        <v>5.2664999999999997</v>
      </c>
      <c r="I456" s="15">
        <v>12.639599999999998</v>
      </c>
      <c r="J456" s="15">
        <v>-5.2664999999999997</v>
      </c>
      <c r="K456" s="15">
        <v>-1.0532999999999999</v>
      </c>
      <c r="L456" s="15">
        <v>5.2664999999999997</v>
      </c>
      <c r="M456" s="15">
        <v>-15.799499999999998</v>
      </c>
      <c r="N456" s="15">
        <v>-50.558399999999992</v>
      </c>
      <c r="O456" s="15">
        <v>3.1598999999999995</v>
      </c>
      <c r="P456" s="15">
        <v>-215.92649999999998</v>
      </c>
      <c r="Q456" s="15">
        <v>71.624399999999994</v>
      </c>
      <c r="R456" s="15">
        <v>-51.646524263757634</v>
      </c>
      <c r="S456" s="15">
        <v>64.28591934449112</v>
      </c>
      <c r="T456" s="15">
        <v>48.192492707519996</v>
      </c>
      <c r="U456" s="15">
        <v>8.8643200079987827E-2</v>
      </c>
      <c r="V456" s="15">
        <v>12.386724578640042</v>
      </c>
      <c r="W456" s="15">
        <v>3.6171282609599995</v>
      </c>
      <c r="X456" s="15">
        <v>-16.06063497864</v>
      </c>
      <c r="Y456" s="15">
        <v>2.1153777808800038</v>
      </c>
      <c r="Z456" s="15">
        <v>-16.141776997440001</v>
      </c>
      <c r="AA456" s="15">
        <v>23.475342856560001</v>
      </c>
      <c r="AB456" s="15">
        <v>9.0425080329600007</v>
      </c>
      <c r="AC456" s="15">
        <v>-2.2397286935999996</v>
      </c>
      <c r="AD456" s="15">
        <v>2.9641909615199604</v>
      </c>
      <c r="AE456" s="15">
        <v>82.12024884504001</v>
      </c>
      <c r="AF456" s="15">
        <v>-80.382526302000002</v>
      </c>
      <c r="AG456" s="15">
        <v>-225.04359515519994</v>
      </c>
      <c r="AH456" s="15">
        <v>135.29433232895994</v>
      </c>
      <c r="AI456" s="15">
        <v>27.290117385360034</v>
      </c>
      <c r="AJ456" s="15">
        <v>-17.223818605200041</v>
      </c>
    </row>
    <row r="457" spans="1:36" x14ac:dyDescent="0.2">
      <c r="A457" s="16" t="s">
        <v>7</v>
      </c>
      <c r="B457" s="17"/>
      <c r="C457" s="18">
        <v>354.96209999999996</v>
      </c>
      <c r="D457" s="18">
        <v>377.08139999999997</v>
      </c>
      <c r="E457" s="18">
        <v>320.20319999999998</v>
      </c>
      <c r="F457" s="18">
        <v>453.97229999999996</v>
      </c>
      <c r="G457" s="18">
        <v>385.50779999999997</v>
      </c>
      <c r="H457" s="18">
        <v>354.96210000000002</v>
      </c>
      <c r="I457" s="18">
        <v>390.77429999999993</v>
      </c>
      <c r="J457" s="18">
        <v>422.37329999999997</v>
      </c>
      <c r="K457" s="18">
        <v>444.49259999999998</v>
      </c>
      <c r="L457" s="18">
        <v>549.82259999999985</v>
      </c>
      <c r="M457" s="18">
        <v>707.81759999999997</v>
      </c>
      <c r="N457" s="18">
        <v>859.49279999999987</v>
      </c>
      <c r="O457" s="18">
        <v>1049.0868</v>
      </c>
      <c r="P457" s="18">
        <v>815.25419999999986</v>
      </c>
      <c r="Q457" s="18">
        <v>1088.0589</v>
      </c>
      <c r="R457" s="18">
        <v>1125.4715449712191</v>
      </c>
      <c r="S457" s="18">
        <v>1278.0880680536177</v>
      </c>
      <c r="T457" s="18">
        <v>1158.7541771502401</v>
      </c>
      <c r="U457" s="18">
        <v>1261.4693522212619</v>
      </c>
      <c r="V457" s="18">
        <v>1155.2766917585354</v>
      </c>
      <c r="W457" s="18">
        <v>1071.9976847161759</v>
      </c>
      <c r="X457" s="18">
        <v>899.8883852342401</v>
      </c>
      <c r="Y457" s="18">
        <v>765.07531325903994</v>
      </c>
      <c r="Z457" s="18">
        <v>870.06268235279992</v>
      </c>
      <c r="AA457" s="18">
        <v>970.39529881752003</v>
      </c>
      <c r="AB457" s="18">
        <v>1139.7788800826402</v>
      </c>
      <c r="AC457" s="18">
        <v>1119.8619419054401</v>
      </c>
      <c r="AD457" s="18">
        <v>1302.8422282307995</v>
      </c>
      <c r="AE457" s="18">
        <v>1468.0708519300797</v>
      </c>
      <c r="AF457" s="18">
        <v>1426.8297516081598</v>
      </c>
      <c r="AG457" s="18">
        <v>802.78007848584002</v>
      </c>
      <c r="AH457" s="18">
        <v>749.6410100644797</v>
      </c>
      <c r="AI457" s="18">
        <v>1237.6294844171998</v>
      </c>
      <c r="AJ457" s="18">
        <v>1420.2128232619198</v>
      </c>
    </row>
    <row r="458" spans="1:36" ht="13.5" thickBot="1" x14ac:dyDescent="0.25">
      <c r="A458" s="21" t="s">
        <v>8</v>
      </c>
      <c r="B458" s="22"/>
      <c r="C458" s="23">
        <f t="shared" ref="C458:AF458" si="24">C457-C477</f>
        <v>354.96209999999996</v>
      </c>
      <c r="D458" s="23">
        <f t="shared" si="24"/>
        <v>377.08139999999997</v>
      </c>
      <c r="E458" s="23">
        <f t="shared" si="24"/>
        <v>320.20319999999998</v>
      </c>
      <c r="F458" s="23">
        <f t="shared" si="24"/>
        <v>453.97229999999996</v>
      </c>
      <c r="G458" s="23">
        <f t="shared" si="24"/>
        <v>385.50779999999997</v>
      </c>
      <c r="H458" s="23">
        <f t="shared" si="24"/>
        <v>354.96210000000002</v>
      </c>
      <c r="I458" s="23">
        <f t="shared" si="24"/>
        <v>390.77429999999993</v>
      </c>
      <c r="J458" s="23">
        <f t="shared" si="24"/>
        <v>422.37329999999997</v>
      </c>
      <c r="K458" s="23">
        <f t="shared" si="24"/>
        <v>444.49259999999998</v>
      </c>
      <c r="L458" s="23">
        <f t="shared" si="24"/>
        <v>549.82259999999985</v>
      </c>
      <c r="M458" s="23">
        <f t="shared" si="24"/>
        <v>707.81759999999997</v>
      </c>
      <c r="N458" s="23">
        <f t="shared" si="24"/>
        <v>859.49279999999987</v>
      </c>
      <c r="O458" s="23">
        <f t="shared" si="24"/>
        <v>1049.0868</v>
      </c>
      <c r="P458" s="23">
        <f t="shared" si="24"/>
        <v>815.25419999999986</v>
      </c>
      <c r="Q458" s="23">
        <f t="shared" si="24"/>
        <v>1088.0589</v>
      </c>
      <c r="R458" s="23">
        <f t="shared" si="24"/>
        <v>1125.4715449712191</v>
      </c>
      <c r="S458" s="23">
        <f t="shared" si="24"/>
        <v>1278.0880680536177</v>
      </c>
      <c r="T458" s="23">
        <f t="shared" si="24"/>
        <v>1158.7541771502401</v>
      </c>
      <c r="U458" s="23">
        <f t="shared" si="24"/>
        <v>1261.4693522212619</v>
      </c>
      <c r="V458" s="23">
        <f t="shared" si="24"/>
        <v>1155.2766917585354</v>
      </c>
      <c r="W458" s="23">
        <f t="shared" si="24"/>
        <v>1071.9976847161759</v>
      </c>
      <c r="X458" s="23">
        <f t="shared" si="24"/>
        <v>899.8883852342401</v>
      </c>
      <c r="Y458" s="23">
        <f t="shared" si="24"/>
        <v>765.07531325903994</v>
      </c>
      <c r="Z458" s="23">
        <f t="shared" si="24"/>
        <v>870.06268235279992</v>
      </c>
      <c r="AA458" s="23">
        <f t="shared" si="24"/>
        <v>970.39529881752003</v>
      </c>
      <c r="AB458" s="23">
        <f t="shared" si="24"/>
        <v>1139.7788800826402</v>
      </c>
      <c r="AC458" s="23">
        <f t="shared" si="24"/>
        <v>1119.8619419054401</v>
      </c>
      <c r="AD458" s="23">
        <f t="shared" si="24"/>
        <v>1302.8422282307995</v>
      </c>
      <c r="AE458" s="23">
        <f t="shared" si="24"/>
        <v>1468.0708519300797</v>
      </c>
      <c r="AF458" s="23">
        <f t="shared" si="24"/>
        <v>1426.8297516081598</v>
      </c>
      <c r="AG458" s="23">
        <f t="shared" ref="AG458:AH458" si="25">AG457-AG477</f>
        <v>802.78007848584002</v>
      </c>
      <c r="AH458" s="23">
        <f t="shared" si="25"/>
        <v>749.6410100644797</v>
      </c>
      <c r="AI458" s="23">
        <f t="shared" ref="AI458:AJ458" si="26">AI457-AI477</f>
        <v>1237.6294844171998</v>
      </c>
      <c r="AJ458" s="23">
        <f t="shared" si="26"/>
        <v>1420.2128232619198</v>
      </c>
    </row>
    <row r="459" spans="1:36" x14ac:dyDescent="0.2">
      <c r="A459" s="16" t="s">
        <v>9</v>
      </c>
      <c r="B459" s="17"/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</row>
    <row r="460" spans="1:36" x14ac:dyDescent="0.2">
      <c r="A460" s="24" t="s">
        <v>10</v>
      </c>
      <c r="B460" s="25"/>
      <c r="C460" s="26">
        <v>0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>
        <v>0</v>
      </c>
      <c r="AG460" s="26">
        <v>0</v>
      </c>
      <c r="AH460" s="26">
        <v>0</v>
      </c>
      <c r="AI460" s="26">
        <v>0</v>
      </c>
      <c r="AJ460" s="26">
        <v>0</v>
      </c>
    </row>
    <row r="461" spans="1:36" x14ac:dyDescent="0.2">
      <c r="A461" s="10" t="s">
        <v>11</v>
      </c>
      <c r="B461" s="11"/>
      <c r="C461" s="12">
        <v>0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</row>
    <row r="462" spans="1:36" x14ac:dyDescent="0.2">
      <c r="A462" s="10" t="s">
        <v>12</v>
      </c>
      <c r="B462" s="11"/>
      <c r="C462" s="12">
        <v>0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</row>
    <row r="463" spans="1:36" x14ac:dyDescent="0.2">
      <c r="A463" s="10" t="s">
        <v>13</v>
      </c>
      <c r="B463" s="11"/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</row>
    <row r="464" spans="1:36" x14ac:dyDescent="0.2">
      <c r="A464" s="27" t="s">
        <v>14</v>
      </c>
      <c r="B464" s="28"/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0</v>
      </c>
      <c r="AD464" s="29">
        <v>0</v>
      </c>
      <c r="AE464" s="29">
        <v>0</v>
      </c>
      <c r="AF464" s="29">
        <v>0</v>
      </c>
      <c r="AG464" s="29">
        <v>0</v>
      </c>
      <c r="AH464" s="29">
        <v>0</v>
      </c>
      <c r="AI464" s="29">
        <v>0</v>
      </c>
      <c r="AJ464" s="29">
        <v>0</v>
      </c>
    </row>
    <row r="465" spans="1:36" x14ac:dyDescent="0.2">
      <c r="A465" s="30" t="s">
        <v>15</v>
      </c>
      <c r="B465" s="31"/>
      <c r="C465" s="19">
        <v>0</v>
      </c>
      <c r="D465" s="19">
        <v>0</v>
      </c>
      <c r="E465" s="19">
        <v>0</v>
      </c>
      <c r="F465" s="19">
        <v>0</v>
      </c>
      <c r="G465" s="19">
        <v>29.492399999999996</v>
      </c>
      <c r="H465" s="19">
        <v>48.451799999999999</v>
      </c>
      <c r="I465" s="19">
        <v>66.357900000000001</v>
      </c>
      <c r="J465" s="19">
        <v>50.558399999999992</v>
      </c>
      <c r="K465" s="19">
        <v>45.291899999999998</v>
      </c>
      <c r="L465" s="19">
        <v>42.131999999999998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</row>
    <row r="466" spans="1:36" x14ac:dyDescent="0.2">
      <c r="A466" s="24" t="s">
        <v>10</v>
      </c>
      <c r="B466" s="25"/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0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</row>
    <row r="467" spans="1:36" x14ac:dyDescent="0.2">
      <c r="A467" s="10" t="s">
        <v>16</v>
      </c>
      <c r="B467" s="11"/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</row>
    <row r="468" spans="1:36" x14ac:dyDescent="0.2">
      <c r="A468" s="10" t="s">
        <v>17</v>
      </c>
      <c r="B468" s="11"/>
      <c r="C468" s="12">
        <v>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</row>
    <row r="469" spans="1:36" x14ac:dyDescent="0.2">
      <c r="A469" s="10" t="s">
        <v>13</v>
      </c>
      <c r="B469" s="11"/>
      <c r="C469" s="12">
        <v>0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</row>
    <row r="470" spans="1:36" x14ac:dyDescent="0.2">
      <c r="A470" s="27" t="s">
        <v>18</v>
      </c>
      <c r="B470" s="28"/>
      <c r="C470" s="29">
        <v>0</v>
      </c>
      <c r="D470" s="29">
        <v>0</v>
      </c>
      <c r="E470" s="29">
        <v>0</v>
      </c>
      <c r="F470" s="29">
        <v>0</v>
      </c>
      <c r="G470" s="29">
        <v>29.492399999999996</v>
      </c>
      <c r="H470" s="29">
        <v>48.451799999999999</v>
      </c>
      <c r="I470" s="29">
        <v>66.357900000000001</v>
      </c>
      <c r="J470" s="29">
        <v>50.558399999999992</v>
      </c>
      <c r="K470" s="29">
        <v>45.291899999999998</v>
      </c>
      <c r="L470" s="29">
        <v>42.131999999999998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0</v>
      </c>
      <c r="AD470" s="29">
        <v>0</v>
      </c>
      <c r="AE470" s="29">
        <v>0</v>
      </c>
      <c r="AF470" s="29">
        <v>0</v>
      </c>
      <c r="AG470" s="29">
        <v>0</v>
      </c>
      <c r="AH470" s="29">
        <v>0</v>
      </c>
      <c r="AI470" s="29">
        <v>0</v>
      </c>
      <c r="AJ470" s="29">
        <v>0</v>
      </c>
    </row>
    <row r="471" spans="1:36" x14ac:dyDescent="0.2">
      <c r="A471" s="32" t="s">
        <v>19</v>
      </c>
      <c r="B471" s="33"/>
      <c r="C471" s="34">
        <v>0</v>
      </c>
      <c r="D471" s="34">
        <v>0</v>
      </c>
      <c r="E471" s="34">
        <v>0</v>
      </c>
      <c r="F471" s="34">
        <v>0</v>
      </c>
      <c r="G471" s="34">
        <v>0</v>
      </c>
      <c r="H471" s="34">
        <v>0</v>
      </c>
      <c r="I471" s="34">
        <v>-29.492399999999996</v>
      </c>
      <c r="J471" s="34">
        <v>-33.705599999999997</v>
      </c>
      <c r="K471" s="34">
        <v>-32.652299999999997</v>
      </c>
      <c r="L471" s="34">
        <v>-45.291899999999998</v>
      </c>
      <c r="M471" s="34">
        <v>-48.451799999999999</v>
      </c>
      <c r="N471" s="34">
        <v>-136.92899999999997</v>
      </c>
      <c r="O471" s="34">
        <v>-191.70059999999998</v>
      </c>
      <c r="P471" s="34">
        <v>-204.34019999999998</v>
      </c>
      <c r="Q471" s="34">
        <v>-254.89859999999999</v>
      </c>
      <c r="R471" s="34">
        <v>-301.32491760384607</v>
      </c>
      <c r="S471" s="34">
        <v>-274.52297946767999</v>
      </c>
      <c r="T471" s="34">
        <v>-190.25148081431999</v>
      </c>
      <c r="U471" s="34">
        <v>-188.66402036399995</v>
      </c>
      <c r="V471" s="34">
        <v>-262.50909865247996</v>
      </c>
      <c r="W471" s="34">
        <v>-282.34750446695995</v>
      </c>
      <c r="X471" s="34">
        <v>-176.02634663903996</v>
      </c>
      <c r="Y471" s="34">
        <v>-168.71280274895997</v>
      </c>
      <c r="Z471" s="34">
        <v>-217.84516094495999</v>
      </c>
      <c r="AA471" s="34">
        <v>-204.14611135823998</v>
      </c>
      <c r="AB471" s="34">
        <v>-309.67019999999997</v>
      </c>
      <c r="AC471" s="34">
        <v>-198.0204</v>
      </c>
      <c r="AD471" s="34">
        <v>-300.67051661711992</v>
      </c>
      <c r="AE471" s="34">
        <v>-361.12225342559998</v>
      </c>
      <c r="AF471" s="34">
        <v>-306.92385170184002</v>
      </c>
      <c r="AG471" s="34">
        <v>-403.94964040031999</v>
      </c>
      <c r="AH471" s="34">
        <v>-323.60824756991997</v>
      </c>
      <c r="AI471" s="34">
        <v>-242.67913272024001</v>
      </c>
      <c r="AJ471" s="34">
        <v>-298.42588881455993</v>
      </c>
    </row>
    <row r="472" spans="1:36" x14ac:dyDescent="0.2">
      <c r="A472" s="24" t="s">
        <v>20</v>
      </c>
      <c r="B472" s="25"/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0</v>
      </c>
      <c r="AB472" s="26">
        <v>0</v>
      </c>
      <c r="AC472" s="26">
        <v>0</v>
      </c>
      <c r="AD472" s="26">
        <v>0</v>
      </c>
      <c r="AE472" s="26">
        <v>0</v>
      </c>
      <c r="AF472" s="26">
        <v>0</v>
      </c>
      <c r="AG472" s="26">
        <v>0</v>
      </c>
      <c r="AH472" s="26">
        <v>0</v>
      </c>
      <c r="AI472" s="26">
        <v>0</v>
      </c>
      <c r="AJ472" s="26">
        <v>0</v>
      </c>
    </row>
    <row r="473" spans="1:36" x14ac:dyDescent="0.2">
      <c r="A473" s="35" t="s">
        <v>21</v>
      </c>
      <c r="B473" s="31"/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</row>
    <row r="474" spans="1:36" ht="13.5" thickBot="1" x14ac:dyDescent="0.25">
      <c r="A474" s="13" t="s">
        <v>22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-29.492399999999996</v>
      </c>
      <c r="J474" s="15">
        <v>-33.705599999999997</v>
      </c>
      <c r="K474" s="15">
        <v>-32.652299999999997</v>
      </c>
      <c r="L474" s="15">
        <v>-45.291899999999998</v>
      </c>
      <c r="M474" s="15">
        <v>-48.451799999999999</v>
      </c>
      <c r="N474" s="15">
        <v>-136.92899999999997</v>
      </c>
      <c r="O474" s="15">
        <v>-191.70059999999998</v>
      </c>
      <c r="P474" s="15">
        <v>-204.34019999999998</v>
      </c>
      <c r="Q474" s="15">
        <v>-254.89859999999999</v>
      </c>
      <c r="R474" s="15">
        <v>-301.32491760384607</v>
      </c>
      <c r="S474" s="15">
        <v>-274.52297946767999</v>
      </c>
      <c r="T474" s="15">
        <v>-190.25148081431999</v>
      </c>
      <c r="U474" s="15">
        <v>-188.66402036399995</v>
      </c>
      <c r="V474" s="15">
        <v>-262.50909865247996</v>
      </c>
      <c r="W474" s="15">
        <v>-282.34750446695995</v>
      </c>
      <c r="X474" s="15">
        <v>-176.02634663903996</v>
      </c>
      <c r="Y474" s="15">
        <v>-168.71280274895997</v>
      </c>
      <c r="Z474" s="15">
        <v>-217.84516094495999</v>
      </c>
      <c r="AA474" s="15">
        <v>-204.14611135823998</v>
      </c>
      <c r="AB474" s="15">
        <v>-309.67019999999997</v>
      </c>
      <c r="AC474" s="15">
        <v>-198.0204</v>
      </c>
      <c r="AD474" s="15">
        <v>-300.67051661711992</v>
      </c>
      <c r="AE474" s="15">
        <v>-361.12225342559998</v>
      </c>
      <c r="AF474" s="15">
        <v>-306.92385170184002</v>
      </c>
      <c r="AG474" s="15">
        <v>-403.94964040031999</v>
      </c>
      <c r="AH474" s="15">
        <v>-323.60824756991997</v>
      </c>
      <c r="AI474" s="15">
        <v>-242.67913272024001</v>
      </c>
      <c r="AJ474" s="15">
        <v>-298.42588881455993</v>
      </c>
    </row>
    <row r="475" spans="1:36" ht="13.5" thickBot="1" x14ac:dyDescent="0.25">
      <c r="A475" s="30" t="s">
        <v>23</v>
      </c>
      <c r="B475" s="31"/>
      <c r="C475" s="19">
        <v>0</v>
      </c>
      <c r="D475" s="19">
        <v>0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</row>
    <row r="476" spans="1:36" ht="13.5" thickBot="1" x14ac:dyDescent="0.25">
      <c r="A476" s="36" t="s">
        <v>24</v>
      </c>
      <c r="B476" s="37"/>
      <c r="C476" s="38">
        <v>354.96209999999996</v>
      </c>
      <c r="D476" s="38">
        <v>377.08139999999997</v>
      </c>
      <c r="E476" s="38">
        <v>320.20319999999998</v>
      </c>
      <c r="F476" s="38">
        <v>453.97229999999996</v>
      </c>
      <c r="G476" s="38">
        <v>415.00019999999995</v>
      </c>
      <c r="H476" s="38">
        <v>403.41390000000001</v>
      </c>
      <c r="I476" s="38">
        <v>427.63979999999992</v>
      </c>
      <c r="J476" s="38">
        <v>439.22609999999997</v>
      </c>
      <c r="K476" s="38">
        <v>457.13220000000001</v>
      </c>
      <c r="L476" s="38">
        <v>546.66269999999986</v>
      </c>
      <c r="M476" s="38">
        <v>659.36579999999992</v>
      </c>
      <c r="N476" s="38">
        <v>722.5637999999999</v>
      </c>
      <c r="O476" s="38">
        <v>857.38620000000003</v>
      </c>
      <c r="P476" s="38">
        <v>610.91399999999987</v>
      </c>
      <c r="Q476" s="38">
        <v>833.16030000000001</v>
      </c>
      <c r="R476" s="38">
        <v>824.14662736737307</v>
      </c>
      <c r="S476" s="38">
        <v>1003.5650885859377</v>
      </c>
      <c r="T476" s="38">
        <v>968.50269633592018</v>
      </c>
      <c r="U476" s="38">
        <v>1072.805331857262</v>
      </c>
      <c r="V476" s="38">
        <v>892.76759310605553</v>
      </c>
      <c r="W476" s="38">
        <v>789.65018024921596</v>
      </c>
      <c r="X476" s="38">
        <v>723.86203859520015</v>
      </c>
      <c r="Y476" s="38">
        <v>596.36251051008003</v>
      </c>
      <c r="Z476" s="38">
        <v>652.21752140783997</v>
      </c>
      <c r="AA476" s="38">
        <v>766.24918745928005</v>
      </c>
      <c r="AB476" s="38">
        <v>830.10868008264015</v>
      </c>
      <c r="AC476" s="38">
        <v>921.84154190544007</v>
      </c>
      <c r="AD476" s="38">
        <v>1002.1717116136796</v>
      </c>
      <c r="AE476" s="38">
        <v>1106.9485985044798</v>
      </c>
      <c r="AF476" s="38">
        <v>1119.9058999063197</v>
      </c>
      <c r="AG476" s="38">
        <v>398.83043808552003</v>
      </c>
      <c r="AH476" s="38">
        <v>426.03276249455973</v>
      </c>
      <c r="AI476" s="38">
        <v>994.95035169695984</v>
      </c>
      <c r="AJ476" s="38">
        <v>1121.7869344473597</v>
      </c>
    </row>
    <row r="477" spans="1:36" x14ac:dyDescent="0.2">
      <c r="A477" s="16" t="s">
        <v>25</v>
      </c>
      <c r="B477" s="17"/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</row>
    <row r="478" spans="1:36" ht="13.5" thickBot="1" x14ac:dyDescent="0.25">
      <c r="A478" s="39" t="s">
        <v>26</v>
      </c>
      <c r="B478" s="40"/>
      <c r="C478" s="41">
        <v>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</row>
    <row r="479" spans="1:36" ht="13.5" thickBot="1" x14ac:dyDescent="0.25">
      <c r="A479" s="16" t="s">
        <v>27</v>
      </c>
      <c r="B479" s="17"/>
      <c r="C479" s="18">
        <v>373.92175117069218</v>
      </c>
      <c r="D479" s="18">
        <v>361.28212778400598</v>
      </c>
      <c r="E479" s="18">
        <v>315.99022584586777</v>
      </c>
      <c r="F479" s="18">
        <v>460.2922942298847</v>
      </c>
      <c r="G479" s="18">
        <v>409.73390182771476</v>
      </c>
      <c r="H479" s="18">
        <v>400.25423732161448</v>
      </c>
      <c r="I479" s="18">
        <v>369.70855395898707</v>
      </c>
      <c r="J479" s="18">
        <v>444.49286681083947</v>
      </c>
      <c r="K479" s="18">
        <v>459.23909492723897</v>
      </c>
      <c r="L479" s="18">
        <v>542.44983402788034</v>
      </c>
      <c r="M479" s="18">
        <v>628.82046141877652</v>
      </c>
      <c r="N479" s="18">
        <v>755.21645910722566</v>
      </c>
      <c r="O479" s="18">
        <v>801.56165589849957</v>
      </c>
      <c r="P479" s="18">
        <v>783.65556940095439</v>
      </c>
      <c r="Q479" s="18">
        <v>742.57650000000001</v>
      </c>
      <c r="R479" s="18">
        <v>857.04134079574783</v>
      </c>
      <c r="S479" s="18">
        <v>987.87953111854915</v>
      </c>
      <c r="T479" s="18">
        <v>1043.328817244168</v>
      </c>
      <c r="U479" s="18">
        <v>970.12959600475085</v>
      </c>
      <c r="V479" s="18">
        <v>766.91674013164641</v>
      </c>
      <c r="W479" s="18">
        <v>787.06369733807981</v>
      </c>
      <c r="X479" s="18">
        <v>699.40667508359979</v>
      </c>
      <c r="Y479" s="18">
        <v>585.6714349699655</v>
      </c>
      <c r="Z479" s="18">
        <v>675.06294873239995</v>
      </c>
      <c r="AA479" s="18">
        <v>748.0274690635199</v>
      </c>
      <c r="AB479" s="18">
        <v>846.48864781416</v>
      </c>
      <c r="AC479" s="18">
        <v>868.35380084904</v>
      </c>
      <c r="AD479" s="18">
        <v>1021.1592254546401</v>
      </c>
      <c r="AE479" s="18">
        <v>1102.8442060797599</v>
      </c>
      <c r="AF479" s="18">
        <v>1115.6537766794397</v>
      </c>
      <c r="AG479" s="18">
        <v>397.88853593616</v>
      </c>
      <c r="AH479" s="18">
        <v>445.76882293992008</v>
      </c>
      <c r="AI479" s="18">
        <v>1017.7427971888798</v>
      </c>
      <c r="AJ479" s="18">
        <v>1148.6498392511999</v>
      </c>
    </row>
    <row r="480" spans="1:36" x14ac:dyDescent="0.2">
      <c r="A480" s="42" t="s">
        <v>28</v>
      </c>
      <c r="B480" s="43"/>
      <c r="C480" s="44">
        <v>0</v>
      </c>
      <c r="D480" s="44">
        <v>0</v>
      </c>
      <c r="E480" s="44">
        <v>0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  <c r="Z480" s="44">
        <v>0</v>
      </c>
      <c r="AA480" s="44">
        <v>0</v>
      </c>
      <c r="AB480" s="44">
        <v>0</v>
      </c>
      <c r="AC480" s="44">
        <v>0</v>
      </c>
      <c r="AD480" s="44">
        <v>0</v>
      </c>
      <c r="AE480" s="44">
        <v>0</v>
      </c>
      <c r="AF480" s="44">
        <v>0</v>
      </c>
      <c r="AG480" s="44">
        <v>0</v>
      </c>
      <c r="AH480" s="44">
        <v>0</v>
      </c>
      <c r="AI480" s="44">
        <v>0</v>
      </c>
      <c r="AJ480" s="44">
        <v>0</v>
      </c>
    </row>
    <row r="481" spans="1:37" x14ac:dyDescent="0.2">
      <c r="A481" s="45" t="s">
        <v>29</v>
      </c>
      <c r="B481" s="46" t="s">
        <v>30</v>
      </c>
      <c r="C481" s="47">
        <v>0</v>
      </c>
      <c r="D481" s="47">
        <v>0</v>
      </c>
      <c r="E481" s="47">
        <v>0</v>
      </c>
      <c r="F481" s="47">
        <v>0</v>
      </c>
      <c r="G481" s="47">
        <v>0</v>
      </c>
      <c r="H481" s="47">
        <v>0</v>
      </c>
      <c r="I481" s="47">
        <v>0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47">
        <v>0</v>
      </c>
      <c r="AD481" s="47">
        <v>0</v>
      </c>
      <c r="AE481" s="47">
        <v>0</v>
      </c>
      <c r="AF481" s="47">
        <v>0</v>
      </c>
      <c r="AG481" s="47">
        <v>0</v>
      </c>
      <c r="AH481" s="47">
        <v>0</v>
      </c>
      <c r="AI481" s="47">
        <v>0</v>
      </c>
      <c r="AJ481" s="47">
        <v>0</v>
      </c>
    </row>
    <row r="482" spans="1:37" x14ac:dyDescent="0.2">
      <c r="A482" s="49" t="s">
        <v>31</v>
      </c>
      <c r="B482" s="50" t="s">
        <v>32</v>
      </c>
      <c r="C482" s="51">
        <v>0</v>
      </c>
      <c r="D482" s="51">
        <v>0</v>
      </c>
      <c r="E482" s="51">
        <v>0</v>
      </c>
      <c r="F482" s="51">
        <v>0</v>
      </c>
      <c r="G482" s="51">
        <v>0</v>
      </c>
      <c r="H482" s="51">
        <v>0</v>
      </c>
      <c r="I482" s="51">
        <v>0</v>
      </c>
      <c r="J482" s="51">
        <v>0</v>
      </c>
      <c r="K482" s="51">
        <v>0</v>
      </c>
      <c r="L482" s="51">
        <v>0</v>
      </c>
      <c r="M482" s="51">
        <v>0</v>
      </c>
      <c r="N482" s="51">
        <v>0</v>
      </c>
      <c r="O482" s="51">
        <v>0</v>
      </c>
      <c r="P482" s="51">
        <v>0</v>
      </c>
      <c r="Q482" s="51">
        <v>0</v>
      </c>
      <c r="R482" s="51">
        <v>0</v>
      </c>
      <c r="S482" s="51">
        <v>0</v>
      </c>
      <c r="T482" s="51">
        <v>0</v>
      </c>
      <c r="U482" s="51">
        <v>0</v>
      </c>
      <c r="V482" s="51">
        <v>0</v>
      </c>
      <c r="W482" s="51">
        <v>0</v>
      </c>
      <c r="X482" s="51">
        <v>0</v>
      </c>
      <c r="Y482" s="51">
        <v>0</v>
      </c>
      <c r="Z482" s="51">
        <v>0</v>
      </c>
      <c r="AA482" s="51">
        <v>0</v>
      </c>
      <c r="AB482" s="51">
        <v>0</v>
      </c>
      <c r="AC482" s="51">
        <v>0</v>
      </c>
      <c r="AD482" s="51">
        <v>0</v>
      </c>
      <c r="AE482" s="51">
        <v>0</v>
      </c>
      <c r="AF482" s="51">
        <v>0</v>
      </c>
      <c r="AG482" s="51">
        <v>0</v>
      </c>
      <c r="AH482" s="51">
        <v>0</v>
      </c>
      <c r="AI482" s="51">
        <v>0</v>
      </c>
      <c r="AJ482" s="51">
        <v>0</v>
      </c>
    </row>
    <row r="483" spans="1:37" x14ac:dyDescent="0.2">
      <c r="A483" s="49" t="s">
        <v>33</v>
      </c>
      <c r="B483" s="50" t="s">
        <v>34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</row>
    <row r="484" spans="1:37" x14ac:dyDescent="0.2">
      <c r="A484" s="49" t="s">
        <v>35</v>
      </c>
      <c r="B484" s="50" t="s">
        <v>36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</row>
    <row r="485" spans="1:37" x14ac:dyDescent="0.2">
      <c r="A485" s="49" t="s">
        <v>37</v>
      </c>
      <c r="B485" s="50" t="s">
        <v>38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</row>
    <row r="486" spans="1:37" x14ac:dyDescent="0.2">
      <c r="A486" s="49" t="s">
        <v>39</v>
      </c>
      <c r="B486" s="50" t="s">
        <v>40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</row>
    <row r="487" spans="1:37" x14ac:dyDescent="0.2">
      <c r="A487" s="49" t="s">
        <v>41</v>
      </c>
      <c r="B487" s="50" t="s">
        <v>42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</row>
    <row r="488" spans="1:37" x14ac:dyDescent="0.2">
      <c r="A488" s="49" t="s">
        <v>43</v>
      </c>
      <c r="B488" s="50" t="s">
        <v>44</v>
      </c>
      <c r="C488" s="51">
        <v>0</v>
      </c>
      <c r="D488" s="51">
        <v>0</v>
      </c>
      <c r="E488" s="51">
        <v>0</v>
      </c>
      <c r="F488" s="51">
        <v>0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0</v>
      </c>
      <c r="P488" s="51">
        <v>0</v>
      </c>
      <c r="Q488" s="51">
        <v>0</v>
      </c>
      <c r="R488" s="51">
        <v>0</v>
      </c>
      <c r="S488" s="51">
        <v>0</v>
      </c>
      <c r="T488" s="51">
        <v>0</v>
      </c>
      <c r="U488" s="51">
        <v>0</v>
      </c>
      <c r="V488" s="51">
        <v>0</v>
      </c>
      <c r="W488" s="51">
        <v>0</v>
      </c>
      <c r="X488" s="51">
        <v>0</v>
      </c>
      <c r="Y488" s="51">
        <v>0</v>
      </c>
      <c r="Z488" s="51">
        <v>0</v>
      </c>
      <c r="AA488" s="51">
        <v>0</v>
      </c>
      <c r="AB488" s="51">
        <v>0</v>
      </c>
      <c r="AC488" s="51">
        <v>0</v>
      </c>
      <c r="AD488" s="51">
        <v>0</v>
      </c>
      <c r="AE488" s="51">
        <v>0</v>
      </c>
      <c r="AF488" s="51">
        <v>0</v>
      </c>
      <c r="AG488" s="51">
        <v>0</v>
      </c>
      <c r="AH488" s="51">
        <v>0</v>
      </c>
      <c r="AI488" s="51">
        <v>0</v>
      </c>
      <c r="AJ488" s="51">
        <v>0</v>
      </c>
    </row>
    <row r="489" spans="1:37" x14ac:dyDescent="0.2">
      <c r="A489" s="49" t="s">
        <v>45</v>
      </c>
      <c r="B489" s="50" t="s">
        <v>46</v>
      </c>
      <c r="C489" s="51">
        <v>0</v>
      </c>
      <c r="D489" s="51">
        <v>0</v>
      </c>
      <c r="E489" s="51">
        <v>0</v>
      </c>
      <c r="F489" s="51">
        <v>0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  <c r="P489" s="51">
        <v>0</v>
      </c>
      <c r="Q489" s="51">
        <v>0</v>
      </c>
      <c r="R489" s="51">
        <v>0</v>
      </c>
      <c r="S489" s="51">
        <v>0</v>
      </c>
      <c r="T489" s="51">
        <v>0</v>
      </c>
      <c r="U489" s="51">
        <v>0</v>
      </c>
      <c r="V489" s="51">
        <v>0</v>
      </c>
      <c r="W489" s="51">
        <v>0</v>
      </c>
      <c r="X489" s="51">
        <v>0</v>
      </c>
      <c r="Y489" s="51">
        <v>0</v>
      </c>
      <c r="Z489" s="51">
        <v>0</v>
      </c>
      <c r="AA489" s="51">
        <v>0</v>
      </c>
      <c r="AB489" s="51">
        <v>0</v>
      </c>
      <c r="AC489" s="51">
        <v>0</v>
      </c>
      <c r="AD489" s="51">
        <v>0</v>
      </c>
      <c r="AE489" s="51">
        <v>0</v>
      </c>
      <c r="AF489" s="51">
        <v>0</v>
      </c>
      <c r="AG489" s="51">
        <v>0</v>
      </c>
      <c r="AH489" s="51">
        <v>0</v>
      </c>
      <c r="AI489" s="51">
        <v>0</v>
      </c>
      <c r="AJ489" s="51">
        <v>0</v>
      </c>
    </row>
    <row r="490" spans="1:37" x14ac:dyDescent="0.2">
      <c r="A490" s="49" t="s">
        <v>47</v>
      </c>
      <c r="B490" s="50" t="s">
        <v>48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</row>
    <row r="491" spans="1:37" x14ac:dyDescent="0.2">
      <c r="A491" s="49" t="s">
        <v>49</v>
      </c>
      <c r="B491" s="50" t="s">
        <v>50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</row>
    <row r="492" spans="1:37" x14ac:dyDescent="0.2">
      <c r="A492" s="49" t="s">
        <v>51</v>
      </c>
      <c r="B492" s="50" t="s">
        <v>52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</row>
    <row r="493" spans="1:37" x14ac:dyDescent="0.2">
      <c r="A493" s="76" t="s">
        <v>53</v>
      </c>
      <c r="B493" s="92" t="s">
        <v>54</v>
      </c>
      <c r="C493" s="78">
        <v>0</v>
      </c>
      <c r="D493" s="78">
        <v>0</v>
      </c>
      <c r="E493" s="78">
        <v>0</v>
      </c>
      <c r="F493" s="78">
        <v>0</v>
      </c>
      <c r="G493" s="78">
        <v>0</v>
      </c>
      <c r="H493" s="78">
        <v>0</v>
      </c>
      <c r="I493" s="78">
        <v>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  <c r="Q493" s="78">
        <v>0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>
        <v>0</v>
      </c>
      <c r="Y493" s="78">
        <v>0</v>
      </c>
      <c r="Z493" s="78">
        <v>0</v>
      </c>
      <c r="AA493" s="78">
        <v>0</v>
      </c>
      <c r="AB493" s="78">
        <v>0</v>
      </c>
      <c r="AC493" s="78">
        <v>0</v>
      </c>
      <c r="AD493" s="78">
        <v>0</v>
      </c>
      <c r="AE493" s="78">
        <v>0</v>
      </c>
      <c r="AF493" s="78">
        <v>0</v>
      </c>
      <c r="AG493" s="78">
        <v>0</v>
      </c>
      <c r="AH493" s="78">
        <v>0</v>
      </c>
      <c r="AI493" s="78">
        <v>0</v>
      </c>
      <c r="AJ493" s="78">
        <v>0</v>
      </c>
    </row>
    <row r="494" spans="1:37" s="60" customFormat="1" x14ac:dyDescent="0.2">
      <c r="A494" s="57" t="s">
        <v>55</v>
      </c>
      <c r="B494" s="58" t="s">
        <v>56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/>
    </row>
    <row r="495" spans="1:37" x14ac:dyDescent="0.2">
      <c r="A495" s="30" t="s">
        <v>57</v>
      </c>
      <c r="B495" s="31"/>
      <c r="C495" s="19">
        <v>373.92175117069218</v>
      </c>
      <c r="D495" s="19">
        <v>361.28212778400598</v>
      </c>
      <c r="E495" s="19">
        <v>315.99022584586777</v>
      </c>
      <c r="F495" s="19">
        <v>460.2922942298847</v>
      </c>
      <c r="G495" s="19">
        <v>409.73390182771476</v>
      </c>
      <c r="H495" s="19">
        <v>400.25423732161448</v>
      </c>
      <c r="I495" s="19">
        <v>369.70855395898707</v>
      </c>
      <c r="J495" s="19">
        <v>444.49286681083947</v>
      </c>
      <c r="K495" s="19">
        <v>459.23909492723897</v>
      </c>
      <c r="L495" s="19">
        <v>542.44983402788034</v>
      </c>
      <c r="M495" s="19">
        <v>628.82046141877652</v>
      </c>
      <c r="N495" s="19">
        <v>755.21645910722566</v>
      </c>
      <c r="O495" s="19">
        <v>801.56165589849957</v>
      </c>
      <c r="P495" s="19">
        <v>783.65556940095439</v>
      </c>
      <c r="Q495" s="19">
        <v>742.57650000000001</v>
      </c>
      <c r="R495" s="19">
        <v>857.04134079574783</v>
      </c>
      <c r="S495" s="19">
        <v>987.87953111854915</v>
      </c>
      <c r="T495" s="19">
        <v>1043.328817244168</v>
      </c>
      <c r="U495" s="19">
        <v>970.12959600475085</v>
      </c>
      <c r="V495" s="19">
        <v>766.91674013164641</v>
      </c>
      <c r="W495" s="19">
        <v>787.06369733807981</v>
      </c>
      <c r="X495" s="19">
        <v>699.40667508359979</v>
      </c>
      <c r="Y495" s="19">
        <v>585.6714349699655</v>
      </c>
      <c r="Z495" s="19">
        <v>675.06294873239995</v>
      </c>
      <c r="AA495" s="19">
        <v>748.0274690635199</v>
      </c>
      <c r="AB495" s="19">
        <v>846.48864781416</v>
      </c>
      <c r="AC495" s="19">
        <v>868.35380084904</v>
      </c>
      <c r="AD495" s="19">
        <v>1021.1592254546401</v>
      </c>
      <c r="AE495" s="19">
        <v>1102.8442060797599</v>
      </c>
      <c r="AF495" s="19">
        <v>1115.6537766794397</v>
      </c>
      <c r="AG495" s="19">
        <v>397.88853593616</v>
      </c>
      <c r="AH495" s="19">
        <v>445.76882293992008</v>
      </c>
      <c r="AI495" s="19">
        <v>1017.7427971888798</v>
      </c>
      <c r="AJ495" s="19">
        <v>1148.6498392511999</v>
      </c>
    </row>
    <row r="496" spans="1:37" x14ac:dyDescent="0.2">
      <c r="A496" s="61" t="s">
        <v>58</v>
      </c>
      <c r="B496" s="25"/>
      <c r="C496" s="62">
        <v>0</v>
      </c>
      <c r="D496" s="62">
        <v>0</v>
      </c>
      <c r="E496" s="62">
        <v>0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M496" s="62">
        <v>0</v>
      </c>
      <c r="N496" s="62">
        <v>0</v>
      </c>
      <c r="O496" s="62">
        <v>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0</v>
      </c>
      <c r="W496" s="62">
        <v>0</v>
      </c>
      <c r="X496" s="62">
        <v>0</v>
      </c>
      <c r="Y496" s="62">
        <v>0</v>
      </c>
      <c r="Z496" s="62">
        <v>0</v>
      </c>
      <c r="AA496" s="62">
        <v>0</v>
      </c>
      <c r="AB496" s="62">
        <v>0</v>
      </c>
      <c r="AC496" s="62">
        <v>0</v>
      </c>
      <c r="AD496" s="62">
        <v>0</v>
      </c>
      <c r="AE496" s="62">
        <v>0</v>
      </c>
      <c r="AF496" s="62">
        <v>0</v>
      </c>
      <c r="AG496" s="62">
        <v>0</v>
      </c>
      <c r="AH496" s="62">
        <v>0</v>
      </c>
      <c r="AI496" s="62">
        <v>0</v>
      </c>
      <c r="AJ496" s="62">
        <v>0</v>
      </c>
    </row>
    <row r="497" spans="1:36" x14ac:dyDescent="0.2">
      <c r="A497" s="45" t="s">
        <v>59</v>
      </c>
      <c r="B497" s="63"/>
      <c r="C497" s="47">
        <v>0</v>
      </c>
      <c r="D497" s="47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0</v>
      </c>
      <c r="AE497" s="47">
        <v>0</v>
      </c>
      <c r="AF497" s="47">
        <v>0</v>
      </c>
      <c r="AG497" s="47">
        <v>0</v>
      </c>
      <c r="AH497" s="47">
        <v>0</v>
      </c>
      <c r="AI497" s="47">
        <v>0</v>
      </c>
      <c r="AJ497" s="47">
        <v>0</v>
      </c>
    </row>
    <row r="498" spans="1:36" x14ac:dyDescent="0.2">
      <c r="A498" s="49" t="s">
        <v>60</v>
      </c>
      <c r="B498" s="11"/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</row>
    <row r="499" spans="1:36" x14ac:dyDescent="0.2">
      <c r="A499" s="49" t="s">
        <v>61</v>
      </c>
      <c r="B499" s="11"/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</row>
    <row r="500" spans="1:36" x14ac:dyDescent="0.2">
      <c r="A500" s="49" t="s">
        <v>62</v>
      </c>
      <c r="B500" s="11"/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</row>
    <row r="501" spans="1:36" x14ac:dyDescent="0.2">
      <c r="A501" s="49" t="s">
        <v>63</v>
      </c>
      <c r="B501" s="11"/>
      <c r="C501" s="51">
        <v>15.086961455088229</v>
      </c>
      <c r="D501" s="51">
        <v>13.52769555110474</v>
      </c>
      <c r="E501" s="51">
        <v>13.318074127400726</v>
      </c>
      <c r="F501" s="51">
        <v>11.570138170755184</v>
      </c>
      <c r="G501" s="51">
        <v>12.190581815570017</v>
      </c>
      <c r="H501" s="51">
        <v>14.263575369557785</v>
      </c>
      <c r="I501" s="51">
        <v>15.38060156221599</v>
      </c>
      <c r="J501" s="51">
        <v>16.060278640550308</v>
      </c>
      <c r="K501" s="51">
        <v>18.056659001859401</v>
      </c>
      <c r="L501" s="51">
        <v>20.107946273487165</v>
      </c>
      <c r="M501" s="51">
        <v>21.68186154071935</v>
      </c>
      <c r="N501" s="51">
        <v>21.451111908216749</v>
      </c>
      <c r="O501" s="51">
        <v>21.415221174265575</v>
      </c>
      <c r="P501" s="51">
        <v>22.059854319293589</v>
      </c>
      <c r="Q501" s="51">
        <v>20.926866815036217</v>
      </c>
      <c r="R501" s="51">
        <v>25.065856037433072</v>
      </c>
      <c r="S501" s="51">
        <v>28.925468636683686</v>
      </c>
      <c r="T501" s="51">
        <v>26.647505883070778</v>
      </c>
      <c r="U501" s="51">
        <v>25.083880915091818</v>
      </c>
      <c r="V501" s="51">
        <v>20.907467334907818</v>
      </c>
      <c r="W501" s="51">
        <v>15.493981684271397</v>
      </c>
      <c r="X501" s="51">
        <v>7.3472651904599227</v>
      </c>
      <c r="Y501" s="51">
        <v>4.2533742711678979</v>
      </c>
      <c r="Z501" s="51">
        <v>4.2148887836508528</v>
      </c>
      <c r="AA501" s="51">
        <v>4.1245631912393277</v>
      </c>
      <c r="AB501" s="51">
        <v>4.4538263849999993</v>
      </c>
      <c r="AC501" s="51">
        <v>4.7871642359999997</v>
      </c>
      <c r="AD501" s="51">
        <v>5.076242420999999</v>
      </c>
      <c r="AE501" s="51">
        <v>4.9320456509999993</v>
      </c>
      <c r="AF501" s="51">
        <v>5.2525651571678162</v>
      </c>
      <c r="AG501" s="51">
        <v>3.8926597439999995</v>
      </c>
      <c r="AH501" s="51">
        <v>5.7842180159999996</v>
      </c>
      <c r="AI501" s="51">
        <v>6.5259308100000002</v>
      </c>
      <c r="AJ501" s="51">
        <v>6.9997954261673465</v>
      </c>
    </row>
    <row r="502" spans="1:36" x14ac:dyDescent="0.2">
      <c r="A502" s="49" t="s">
        <v>64</v>
      </c>
      <c r="B502" s="11"/>
      <c r="C502" s="51">
        <v>358.83478971560396</v>
      </c>
      <c r="D502" s="51">
        <v>347.75443223290125</v>
      </c>
      <c r="E502" s="51">
        <v>302.67215171846703</v>
      </c>
      <c r="F502" s="51">
        <v>448.72215605912953</v>
      </c>
      <c r="G502" s="51">
        <v>397.54332001214476</v>
      </c>
      <c r="H502" s="51">
        <v>385.99066195205671</v>
      </c>
      <c r="I502" s="51">
        <v>354.32795239677108</v>
      </c>
      <c r="J502" s="51">
        <v>428.43258817028919</v>
      </c>
      <c r="K502" s="51">
        <v>441.18243592537954</v>
      </c>
      <c r="L502" s="51">
        <v>522.34188775439316</v>
      </c>
      <c r="M502" s="51">
        <v>607.13859987805722</v>
      </c>
      <c r="N502" s="51">
        <v>733.76534719900894</v>
      </c>
      <c r="O502" s="51">
        <v>780.14643472423404</v>
      </c>
      <c r="P502" s="51">
        <v>761.59571508166084</v>
      </c>
      <c r="Q502" s="51">
        <v>721.64963318496382</v>
      </c>
      <c r="R502" s="51">
        <v>831.97548475831479</v>
      </c>
      <c r="S502" s="51">
        <v>958.95406248186544</v>
      </c>
      <c r="T502" s="51">
        <v>1016.6813113610972</v>
      </c>
      <c r="U502" s="51">
        <v>945.04571508965898</v>
      </c>
      <c r="V502" s="51">
        <v>746.00927279673863</v>
      </c>
      <c r="W502" s="51">
        <v>771.56971565380843</v>
      </c>
      <c r="X502" s="51">
        <v>692.0594098931399</v>
      </c>
      <c r="Y502" s="51">
        <v>581.4180606987976</v>
      </c>
      <c r="Z502" s="51">
        <v>670.8480599487491</v>
      </c>
      <c r="AA502" s="51">
        <v>743.9029058722806</v>
      </c>
      <c r="AB502" s="51">
        <v>842.03482142916005</v>
      </c>
      <c r="AC502" s="51">
        <v>863.56663661304003</v>
      </c>
      <c r="AD502" s="51">
        <v>1016.0829830336402</v>
      </c>
      <c r="AE502" s="51">
        <v>1097.91216042876</v>
      </c>
      <c r="AF502" s="51">
        <v>1110.401211522272</v>
      </c>
      <c r="AG502" s="51">
        <v>393.99587619215998</v>
      </c>
      <c r="AH502" s="51">
        <v>439.98460492392007</v>
      </c>
      <c r="AI502" s="51">
        <v>1011.2168663788798</v>
      </c>
      <c r="AJ502" s="51">
        <v>1141.6500438250325</v>
      </c>
    </row>
    <row r="503" spans="1:36" x14ac:dyDescent="0.2">
      <c r="A503" s="49" t="s">
        <v>65</v>
      </c>
      <c r="B503" s="11"/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</row>
    <row r="504" spans="1:36" x14ac:dyDescent="0.2">
      <c r="A504" s="55" t="s">
        <v>66</v>
      </c>
      <c r="B504" s="31"/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</row>
    <row r="505" spans="1:36" x14ac:dyDescent="0.2">
      <c r="A505" s="64" t="s">
        <v>67</v>
      </c>
      <c r="B505" s="65"/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</row>
    <row r="506" spans="1:36" x14ac:dyDescent="0.2">
      <c r="A506" s="66" t="s">
        <v>68</v>
      </c>
      <c r="B506" s="67"/>
      <c r="C506" s="68">
        <v>0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8">
        <v>0</v>
      </c>
      <c r="J506" s="68">
        <v>0</v>
      </c>
      <c r="K506" s="68">
        <v>0</v>
      </c>
      <c r="L506" s="68">
        <v>0</v>
      </c>
      <c r="M506" s="68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68">
        <v>0</v>
      </c>
      <c r="AA506" s="68">
        <v>0</v>
      </c>
      <c r="AB506" s="68">
        <v>0</v>
      </c>
      <c r="AC506" s="68">
        <v>0</v>
      </c>
      <c r="AD506" s="68">
        <v>0</v>
      </c>
      <c r="AE506" s="68">
        <v>0</v>
      </c>
      <c r="AF506" s="68">
        <v>0</v>
      </c>
      <c r="AG506" s="68">
        <v>0</v>
      </c>
      <c r="AH506" s="68">
        <v>0</v>
      </c>
      <c r="AI506" s="68">
        <v>0</v>
      </c>
      <c r="AJ506" s="68">
        <v>0</v>
      </c>
    </row>
    <row r="507" spans="1:36" x14ac:dyDescent="0.2">
      <c r="A507" s="66" t="s">
        <v>69</v>
      </c>
      <c r="B507" s="67"/>
      <c r="C507" s="68">
        <v>0</v>
      </c>
      <c r="D507" s="68">
        <v>0</v>
      </c>
      <c r="E507" s="68">
        <v>0</v>
      </c>
      <c r="F507" s="68">
        <v>0</v>
      </c>
      <c r="G507" s="68">
        <v>0</v>
      </c>
      <c r="H507" s="68">
        <v>0</v>
      </c>
      <c r="I507" s="68">
        <v>0</v>
      </c>
      <c r="J507" s="68">
        <v>0</v>
      </c>
      <c r="K507" s="68">
        <v>0</v>
      </c>
      <c r="L507" s="68">
        <v>0</v>
      </c>
      <c r="M507" s="68">
        <v>0</v>
      </c>
      <c r="N507" s="68">
        <v>0</v>
      </c>
      <c r="O507" s="68">
        <v>0</v>
      </c>
      <c r="P507" s="68">
        <v>0</v>
      </c>
      <c r="Q507" s="68">
        <v>0</v>
      </c>
      <c r="R507" s="68">
        <v>0</v>
      </c>
      <c r="S507" s="68">
        <v>0</v>
      </c>
      <c r="T507" s="68">
        <v>0</v>
      </c>
      <c r="U507" s="68">
        <v>0</v>
      </c>
      <c r="V507" s="68">
        <v>0</v>
      </c>
      <c r="W507" s="68">
        <v>0</v>
      </c>
      <c r="X507" s="68">
        <v>0</v>
      </c>
      <c r="Y507" s="68">
        <v>0</v>
      </c>
      <c r="Z507" s="68">
        <v>0</v>
      </c>
      <c r="AA507" s="68">
        <v>0</v>
      </c>
      <c r="AB507" s="68">
        <v>0</v>
      </c>
      <c r="AC507" s="68">
        <v>0</v>
      </c>
      <c r="AD507" s="68">
        <v>0</v>
      </c>
      <c r="AE507" s="68">
        <v>0</v>
      </c>
      <c r="AF507" s="68">
        <v>0</v>
      </c>
      <c r="AG507" s="68">
        <v>0</v>
      </c>
      <c r="AH507" s="68">
        <v>0</v>
      </c>
      <c r="AI507" s="68">
        <v>0</v>
      </c>
      <c r="AJ507" s="68">
        <v>0</v>
      </c>
    </row>
    <row r="508" spans="1:36" x14ac:dyDescent="0.2">
      <c r="A508" s="61" t="s">
        <v>70</v>
      </c>
      <c r="B508" s="25"/>
      <c r="C508" s="62">
        <v>0</v>
      </c>
      <c r="D508" s="62">
        <v>0</v>
      </c>
      <c r="E508" s="62">
        <v>0</v>
      </c>
      <c r="F508" s="62">
        <v>0</v>
      </c>
      <c r="G508" s="62">
        <v>0</v>
      </c>
      <c r="H508" s="62">
        <v>0</v>
      </c>
      <c r="I508" s="62">
        <v>0</v>
      </c>
      <c r="J508" s="62">
        <v>0</v>
      </c>
      <c r="K508" s="62">
        <v>0</v>
      </c>
      <c r="L508" s="62">
        <v>0</v>
      </c>
      <c r="M508" s="62">
        <v>0</v>
      </c>
      <c r="N508" s="62">
        <v>0</v>
      </c>
      <c r="O508" s="62">
        <v>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0</v>
      </c>
      <c r="V508" s="62">
        <v>0</v>
      </c>
      <c r="W508" s="62">
        <v>0</v>
      </c>
      <c r="X508" s="62">
        <v>0</v>
      </c>
      <c r="Y508" s="62">
        <v>0</v>
      </c>
      <c r="Z508" s="62">
        <v>0</v>
      </c>
      <c r="AA508" s="62">
        <v>0</v>
      </c>
      <c r="AB508" s="62">
        <v>0</v>
      </c>
      <c r="AC508" s="62">
        <v>0</v>
      </c>
      <c r="AD508" s="62">
        <v>0</v>
      </c>
      <c r="AE508" s="62">
        <v>0</v>
      </c>
      <c r="AF508" s="62">
        <v>0</v>
      </c>
      <c r="AG508" s="62">
        <v>0</v>
      </c>
      <c r="AH508" s="62">
        <v>0</v>
      </c>
      <c r="AI508" s="62">
        <v>0</v>
      </c>
      <c r="AJ508" s="62">
        <v>0</v>
      </c>
    </row>
    <row r="509" spans="1:36" x14ac:dyDescent="0.2">
      <c r="A509" s="70" t="s">
        <v>71</v>
      </c>
      <c r="B509" s="71" t="s">
        <v>72</v>
      </c>
      <c r="C509" s="72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73">
        <v>0</v>
      </c>
      <c r="Q509" s="73">
        <v>0</v>
      </c>
      <c r="R509" s="73">
        <v>0</v>
      </c>
      <c r="S509" s="73">
        <v>0</v>
      </c>
      <c r="T509" s="73">
        <v>0</v>
      </c>
      <c r="U509" s="73">
        <v>0</v>
      </c>
      <c r="V509" s="73">
        <v>0</v>
      </c>
      <c r="W509" s="73">
        <v>0</v>
      </c>
      <c r="X509" s="73">
        <v>0</v>
      </c>
      <c r="Y509" s="73">
        <v>0</v>
      </c>
      <c r="Z509" s="73">
        <v>0</v>
      </c>
      <c r="AA509" s="73">
        <v>0</v>
      </c>
      <c r="AB509" s="73">
        <v>0</v>
      </c>
      <c r="AC509" s="73">
        <v>0</v>
      </c>
      <c r="AD509" s="73">
        <v>0</v>
      </c>
      <c r="AE509" s="73">
        <v>0</v>
      </c>
      <c r="AF509" s="73">
        <v>0</v>
      </c>
      <c r="AG509" s="73">
        <v>0</v>
      </c>
      <c r="AH509" s="73">
        <v>0</v>
      </c>
      <c r="AI509" s="73">
        <v>0</v>
      </c>
      <c r="AJ509" s="73">
        <v>0</v>
      </c>
    </row>
    <row r="510" spans="1:36" x14ac:dyDescent="0.2">
      <c r="A510" s="70" t="s">
        <v>73</v>
      </c>
      <c r="B510" s="71" t="s">
        <v>74</v>
      </c>
      <c r="C510" s="72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73">
        <v>0</v>
      </c>
      <c r="Q510" s="73">
        <v>0</v>
      </c>
      <c r="R510" s="73">
        <v>0</v>
      </c>
      <c r="S510" s="73">
        <v>0</v>
      </c>
      <c r="T510" s="73">
        <v>0</v>
      </c>
      <c r="U510" s="73">
        <v>0</v>
      </c>
      <c r="V510" s="73">
        <v>0</v>
      </c>
      <c r="W510" s="73">
        <v>0</v>
      </c>
      <c r="X510" s="73">
        <v>0</v>
      </c>
      <c r="Y510" s="73">
        <v>0</v>
      </c>
      <c r="Z510" s="73">
        <v>0</v>
      </c>
      <c r="AA510" s="73">
        <v>0</v>
      </c>
      <c r="AB510" s="73">
        <v>0</v>
      </c>
      <c r="AC510" s="73">
        <v>0</v>
      </c>
      <c r="AD510" s="73">
        <v>0</v>
      </c>
      <c r="AE510" s="73">
        <v>0</v>
      </c>
      <c r="AF510" s="73">
        <v>0</v>
      </c>
      <c r="AG510" s="73">
        <v>0</v>
      </c>
      <c r="AH510" s="73">
        <v>0</v>
      </c>
      <c r="AI510" s="73">
        <v>0</v>
      </c>
      <c r="AJ510" s="73">
        <v>0</v>
      </c>
    </row>
    <row r="511" spans="1:36" x14ac:dyDescent="0.2">
      <c r="A511" s="70" t="s">
        <v>75</v>
      </c>
      <c r="B511" s="71" t="s">
        <v>76</v>
      </c>
      <c r="C511" s="72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0</v>
      </c>
      <c r="Q511" s="73">
        <v>0</v>
      </c>
      <c r="R511" s="73">
        <v>0</v>
      </c>
      <c r="S511" s="73">
        <v>0</v>
      </c>
      <c r="T511" s="73">
        <v>0</v>
      </c>
      <c r="U511" s="73">
        <v>0</v>
      </c>
      <c r="V511" s="73">
        <v>0</v>
      </c>
      <c r="W511" s="73">
        <v>0</v>
      </c>
      <c r="X511" s="73">
        <v>0</v>
      </c>
      <c r="Y511" s="73">
        <v>0</v>
      </c>
      <c r="Z511" s="73">
        <v>0</v>
      </c>
      <c r="AA511" s="73">
        <v>0</v>
      </c>
      <c r="AB511" s="73">
        <v>0</v>
      </c>
      <c r="AC511" s="73">
        <v>0</v>
      </c>
      <c r="AD511" s="73">
        <v>0</v>
      </c>
      <c r="AE511" s="73">
        <v>0</v>
      </c>
      <c r="AF511" s="73">
        <v>0</v>
      </c>
      <c r="AG511" s="73">
        <v>0</v>
      </c>
      <c r="AH511" s="73">
        <v>0</v>
      </c>
      <c r="AI511" s="73">
        <v>0</v>
      </c>
      <c r="AJ511" s="73">
        <v>0</v>
      </c>
    </row>
    <row r="512" spans="1:36" x14ac:dyDescent="0.2">
      <c r="A512" s="70" t="s">
        <v>77</v>
      </c>
      <c r="B512" s="71" t="s">
        <v>78</v>
      </c>
      <c r="C512" s="72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0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73">
        <v>0</v>
      </c>
      <c r="Q512" s="73">
        <v>0</v>
      </c>
      <c r="R512" s="73">
        <v>0</v>
      </c>
      <c r="S512" s="73">
        <v>0</v>
      </c>
      <c r="T512" s="73">
        <v>0</v>
      </c>
      <c r="U512" s="73">
        <v>0</v>
      </c>
      <c r="V512" s="73">
        <v>0</v>
      </c>
      <c r="W512" s="73">
        <v>0</v>
      </c>
      <c r="X512" s="73">
        <v>0</v>
      </c>
      <c r="Y512" s="73">
        <v>0</v>
      </c>
      <c r="Z512" s="73">
        <v>0</v>
      </c>
      <c r="AA512" s="73">
        <v>0</v>
      </c>
      <c r="AB512" s="73">
        <v>0</v>
      </c>
      <c r="AC512" s="73">
        <v>0</v>
      </c>
      <c r="AD512" s="73">
        <v>0</v>
      </c>
      <c r="AE512" s="73">
        <v>0</v>
      </c>
      <c r="AF512" s="73">
        <v>0</v>
      </c>
      <c r="AG512" s="73">
        <v>0</v>
      </c>
      <c r="AH512" s="73">
        <v>0</v>
      </c>
      <c r="AI512" s="73">
        <v>0</v>
      </c>
      <c r="AJ512" s="73">
        <v>0</v>
      </c>
    </row>
    <row r="513" spans="1:36" x14ac:dyDescent="0.2">
      <c r="A513" s="70" t="s">
        <v>79</v>
      </c>
      <c r="B513" s="71" t="s">
        <v>80</v>
      </c>
      <c r="C513" s="72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73">
        <v>0</v>
      </c>
      <c r="Q513" s="73">
        <v>0</v>
      </c>
      <c r="R513" s="73">
        <v>0</v>
      </c>
      <c r="S513" s="73">
        <v>0</v>
      </c>
      <c r="T513" s="73">
        <v>0</v>
      </c>
      <c r="U513" s="73">
        <v>0</v>
      </c>
      <c r="V513" s="73">
        <v>0</v>
      </c>
      <c r="W513" s="73">
        <v>0</v>
      </c>
      <c r="X513" s="73">
        <v>0</v>
      </c>
      <c r="Y513" s="73">
        <v>0</v>
      </c>
      <c r="Z513" s="73">
        <v>0</v>
      </c>
      <c r="AA513" s="73">
        <v>0</v>
      </c>
      <c r="AB513" s="73">
        <v>0</v>
      </c>
      <c r="AC513" s="73">
        <v>0</v>
      </c>
      <c r="AD513" s="73">
        <v>0</v>
      </c>
      <c r="AE513" s="73">
        <v>0</v>
      </c>
      <c r="AF513" s="73">
        <v>0</v>
      </c>
      <c r="AG513" s="73">
        <v>0</v>
      </c>
      <c r="AH513" s="73">
        <v>0</v>
      </c>
      <c r="AI513" s="73">
        <v>0</v>
      </c>
      <c r="AJ513" s="73">
        <v>0</v>
      </c>
    </row>
    <row r="514" spans="1:36" x14ac:dyDescent="0.2">
      <c r="A514" s="74" t="s">
        <v>81</v>
      </c>
      <c r="B514" s="75"/>
      <c r="C514" s="72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3">
        <v>0</v>
      </c>
      <c r="U514" s="73">
        <v>0</v>
      </c>
      <c r="V514" s="73">
        <v>0</v>
      </c>
      <c r="W514" s="73">
        <v>0</v>
      </c>
      <c r="X514" s="73">
        <v>0</v>
      </c>
      <c r="Y514" s="73">
        <v>0</v>
      </c>
      <c r="Z514" s="73">
        <v>0</v>
      </c>
      <c r="AA514" s="73">
        <v>0</v>
      </c>
      <c r="AB514" s="73">
        <v>0</v>
      </c>
      <c r="AC514" s="73">
        <v>0</v>
      </c>
      <c r="AD514" s="73">
        <v>0</v>
      </c>
      <c r="AE514" s="73">
        <v>0</v>
      </c>
      <c r="AF514" s="73">
        <v>0</v>
      </c>
      <c r="AG514" s="73">
        <v>0</v>
      </c>
      <c r="AH514" s="73">
        <v>0</v>
      </c>
      <c r="AI514" s="73">
        <v>0</v>
      </c>
      <c r="AJ514" s="73">
        <v>0</v>
      </c>
    </row>
    <row r="515" spans="1:36" x14ac:dyDescent="0.2">
      <c r="A515" s="76" t="s">
        <v>82</v>
      </c>
      <c r="B515" s="28"/>
      <c r="C515" s="78">
        <v>0</v>
      </c>
      <c r="D515" s="78">
        <v>0</v>
      </c>
      <c r="E515" s="78">
        <v>0</v>
      </c>
      <c r="F515" s="78">
        <v>0</v>
      </c>
      <c r="G515" s="78">
        <v>0</v>
      </c>
      <c r="H515" s="78">
        <v>0</v>
      </c>
      <c r="I515" s="78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8">
        <v>0</v>
      </c>
      <c r="U515" s="78">
        <v>0</v>
      </c>
      <c r="V515" s="78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8">
        <v>0</v>
      </c>
      <c r="AH515" s="78">
        <v>0</v>
      </c>
      <c r="AI515" s="78">
        <v>0</v>
      </c>
      <c r="AJ515" s="78">
        <v>0</v>
      </c>
    </row>
    <row r="516" spans="1:36" x14ac:dyDescent="0.2">
      <c r="A516" s="79" t="s">
        <v>83</v>
      </c>
      <c r="B516" s="80" t="s">
        <v>84</v>
      </c>
      <c r="C516" s="81">
        <v>0</v>
      </c>
      <c r="D516" s="82">
        <v>0</v>
      </c>
      <c r="E516" s="82">
        <v>0</v>
      </c>
      <c r="F516" s="82">
        <v>0</v>
      </c>
      <c r="G516" s="82">
        <v>0</v>
      </c>
      <c r="H516" s="82">
        <v>0</v>
      </c>
      <c r="I516" s="82">
        <v>0</v>
      </c>
      <c r="J516" s="82">
        <v>0</v>
      </c>
      <c r="K516" s="82">
        <v>0</v>
      </c>
      <c r="L516" s="82">
        <v>0</v>
      </c>
      <c r="M516" s="82">
        <v>0</v>
      </c>
      <c r="N516" s="82">
        <v>0</v>
      </c>
      <c r="O516" s="82">
        <v>0</v>
      </c>
      <c r="P516" s="82">
        <v>0</v>
      </c>
      <c r="Q516" s="82">
        <v>0</v>
      </c>
      <c r="R516" s="82">
        <v>0</v>
      </c>
      <c r="S516" s="82">
        <v>0</v>
      </c>
      <c r="T516" s="82">
        <v>0</v>
      </c>
      <c r="U516" s="82">
        <v>0</v>
      </c>
      <c r="V516" s="82">
        <v>0</v>
      </c>
      <c r="W516" s="82">
        <v>0</v>
      </c>
      <c r="X516" s="82">
        <v>0</v>
      </c>
      <c r="Y516" s="82">
        <v>0</v>
      </c>
      <c r="Z516" s="82">
        <v>0</v>
      </c>
      <c r="AA516" s="82">
        <v>0</v>
      </c>
      <c r="AB516" s="82">
        <v>0</v>
      </c>
      <c r="AC516" s="82">
        <v>0</v>
      </c>
      <c r="AD516" s="82">
        <v>0</v>
      </c>
      <c r="AE516" s="82">
        <v>0</v>
      </c>
      <c r="AF516" s="82">
        <v>0</v>
      </c>
      <c r="AG516" s="82">
        <v>0</v>
      </c>
      <c r="AH516" s="82">
        <v>0</v>
      </c>
      <c r="AI516" s="82">
        <v>0</v>
      </c>
      <c r="AJ516" s="82">
        <v>0</v>
      </c>
    </row>
    <row r="517" spans="1:36" x14ac:dyDescent="0.2">
      <c r="A517" s="83" t="s">
        <v>85</v>
      </c>
      <c r="B517" s="84">
        <v>84</v>
      </c>
      <c r="C517" s="72">
        <v>0</v>
      </c>
      <c r="D517" s="73">
        <v>0</v>
      </c>
      <c r="E517" s="73">
        <v>0</v>
      </c>
      <c r="F517" s="73">
        <v>0</v>
      </c>
      <c r="G517" s="73">
        <v>0</v>
      </c>
      <c r="H517" s="73">
        <v>0</v>
      </c>
      <c r="I517" s="73">
        <v>0</v>
      </c>
      <c r="J517" s="73">
        <v>0</v>
      </c>
      <c r="K517" s="73">
        <v>0</v>
      </c>
      <c r="L517" s="73">
        <v>0</v>
      </c>
      <c r="M517" s="73">
        <v>0</v>
      </c>
      <c r="N517" s="73">
        <v>0</v>
      </c>
      <c r="O517" s="73">
        <v>0</v>
      </c>
      <c r="P517" s="73">
        <v>0</v>
      </c>
      <c r="Q517" s="73">
        <v>0</v>
      </c>
      <c r="R517" s="73">
        <v>0</v>
      </c>
      <c r="S517" s="73">
        <v>0</v>
      </c>
      <c r="T517" s="73">
        <v>0</v>
      </c>
      <c r="U517" s="73">
        <v>0</v>
      </c>
      <c r="V517" s="73">
        <v>0</v>
      </c>
      <c r="W517" s="73">
        <v>0</v>
      </c>
      <c r="X517" s="73">
        <v>0</v>
      </c>
      <c r="Y517" s="73">
        <v>0</v>
      </c>
      <c r="Z517" s="73">
        <v>0</v>
      </c>
      <c r="AA517" s="73">
        <v>0</v>
      </c>
      <c r="AB517" s="73">
        <v>0</v>
      </c>
      <c r="AC517" s="73">
        <v>0</v>
      </c>
      <c r="AD517" s="73">
        <v>0</v>
      </c>
      <c r="AE517" s="73">
        <v>0</v>
      </c>
      <c r="AF517" s="73">
        <v>0</v>
      </c>
      <c r="AG517" s="73">
        <v>0</v>
      </c>
      <c r="AH517" s="73">
        <v>0</v>
      </c>
      <c r="AI517" s="73">
        <v>0</v>
      </c>
      <c r="AJ517" s="73">
        <v>0</v>
      </c>
    </row>
    <row r="518" spans="1:36" x14ac:dyDescent="0.2">
      <c r="A518" s="70" t="s">
        <v>86</v>
      </c>
      <c r="B518" s="71">
        <v>85</v>
      </c>
      <c r="C518" s="72">
        <v>0</v>
      </c>
      <c r="D518" s="73">
        <v>0</v>
      </c>
      <c r="E518" s="73">
        <v>0</v>
      </c>
      <c r="F518" s="73">
        <v>0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3">
        <v>0</v>
      </c>
      <c r="M518" s="73">
        <v>0</v>
      </c>
      <c r="N518" s="73">
        <v>0</v>
      </c>
      <c r="O518" s="73">
        <v>0</v>
      </c>
      <c r="P518" s="73">
        <v>0</v>
      </c>
      <c r="Q518" s="73">
        <v>0</v>
      </c>
      <c r="R518" s="73">
        <v>0</v>
      </c>
      <c r="S518" s="73">
        <v>0</v>
      </c>
      <c r="T518" s="73">
        <v>0</v>
      </c>
      <c r="U518" s="73">
        <v>0</v>
      </c>
      <c r="V518" s="73">
        <v>0</v>
      </c>
      <c r="W518" s="73">
        <v>0</v>
      </c>
      <c r="X518" s="73">
        <v>0</v>
      </c>
      <c r="Y518" s="73">
        <v>0</v>
      </c>
      <c r="Z518" s="73">
        <v>0</v>
      </c>
      <c r="AA518" s="73">
        <v>0</v>
      </c>
      <c r="AB518" s="73">
        <v>0</v>
      </c>
      <c r="AC518" s="73">
        <v>0</v>
      </c>
      <c r="AD518" s="73">
        <v>0</v>
      </c>
      <c r="AE518" s="73">
        <v>0</v>
      </c>
      <c r="AF518" s="73">
        <v>0</v>
      </c>
      <c r="AG518" s="73">
        <v>0</v>
      </c>
      <c r="AH518" s="73">
        <v>0</v>
      </c>
      <c r="AI518" s="73">
        <v>0</v>
      </c>
      <c r="AJ518" s="73">
        <v>0</v>
      </c>
    </row>
    <row r="519" spans="1:36" x14ac:dyDescent="0.2">
      <c r="A519" s="74" t="s">
        <v>87</v>
      </c>
      <c r="B519" s="75" t="s">
        <v>88</v>
      </c>
      <c r="C519" s="85">
        <v>0</v>
      </c>
      <c r="D519" s="86">
        <v>0</v>
      </c>
      <c r="E519" s="86">
        <v>0</v>
      </c>
      <c r="F519" s="86">
        <v>0</v>
      </c>
      <c r="G519" s="86">
        <v>0</v>
      </c>
      <c r="H519" s="86">
        <v>0</v>
      </c>
      <c r="I519" s="86">
        <v>0</v>
      </c>
      <c r="J519" s="86">
        <v>0</v>
      </c>
      <c r="K519" s="86">
        <v>0</v>
      </c>
      <c r="L519" s="86">
        <v>0</v>
      </c>
      <c r="M519" s="86">
        <v>0</v>
      </c>
      <c r="N519" s="86">
        <v>0</v>
      </c>
      <c r="O519" s="86">
        <v>0</v>
      </c>
      <c r="P519" s="86">
        <v>0</v>
      </c>
      <c r="Q519" s="86">
        <v>0</v>
      </c>
      <c r="R519" s="86">
        <v>0</v>
      </c>
      <c r="S519" s="86">
        <v>0</v>
      </c>
      <c r="T519" s="86">
        <v>0</v>
      </c>
      <c r="U519" s="86">
        <v>0</v>
      </c>
      <c r="V519" s="86">
        <v>0</v>
      </c>
      <c r="W519" s="86">
        <v>0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  <c r="AC519" s="86">
        <v>0</v>
      </c>
      <c r="AD519" s="86">
        <v>0</v>
      </c>
      <c r="AE519" s="86">
        <v>0</v>
      </c>
      <c r="AF519" s="86">
        <v>0</v>
      </c>
      <c r="AG519" s="86">
        <v>0</v>
      </c>
      <c r="AH519" s="86">
        <v>0</v>
      </c>
      <c r="AI519" s="86">
        <v>0</v>
      </c>
      <c r="AJ519" s="86">
        <v>0</v>
      </c>
    </row>
    <row r="520" spans="1:36" x14ac:dyDescent="0.2">
      <c r="A520" s="32" t="s">
        <v>89</v>
      </c>
      <c r="B520" s="33"/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</row>
    <row r="521" spans="1:36" ht="13.5" thickBot="1" x14ac:dyDescent="0.25">
      <c r="A521" s="30" t="s">
        <v>90</v>
      </c>
      <c r="B521" s="31"/>
      <c r="C521" s="19">
        <v>0</v>
      </c>
      <c r="D521" s="19">
        <v>0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</row>
    <row r="522" spans="1:36" ht="13.5" thickBot="1" x14ac:dyDescent="0.25">
      <c r="A522" s="36" t="s">
        <v>91</v>
      </c>
      <c r="B522" s="37"/>
      <c r="C522" s="38">
        <v>-18.959651170692212</v>
      </c>
      <c r="D522" s="38">
        <v>15.799272215993994</v>
      </c>
      <c r="E522" s="38">
        <v>4.2129741541322119</v>
      </c>
      <c r="F522" s="38">
        <v>-6.3199942298847418</v>
      </c>
      <c r="G522" s="38">
        <v>5.2662981722851896</v>
      </c>
      <c r="H522" s="38">
        <v>3.1596626783855299</v>
      </c>
      <c r="I522" s="38">
        <v>57.931246041012855</v>
      </c>
      <c r="J522" s="38">
        <v>-5.2667668108394992</v>
      </c>
      <c r="K522" s="38">
        <v>-2.1068949272389546</v>
      </c>
      <c r="L522" s="38">
        <v>4.2128659721195163</v>
      </c>
      <c r="M522" s="38">
        <v>30.545338581223405</v>
      </c>
      <c r="N522" s="38">
        <v>-32.652659107225759</v>
      </c>
      <c r="O522" s="38">
        <v>55.824544101500464</v>
      </c>
      <c r="P522" s="38">
        <v>-172.74156940095452</v>
      </c>
      <c r="Q522" s="38">
        <v>90.583799999999997</v>
      </c>
      <c r="R522" s="38">
        <v>-32.894713428374757</v>
      </c>
      <c r="S522" s="38">
        <v>15.685557467388549</v>
      </c>
      <c r="T522" s="38">
        <v>-74.826120908247844</v>
      </c>
      <c r="U522" s="38">
        <v>102.67573585251114</v>
      </c>
      <c r="V522" s="38">
        <v>125.85085297440912</v>
      </c>
      <c r="W522" s="38">
        <v>2.5864829111361587</v>
      </c>
      <c r="X522" s="38">
        <v>24.455363511600353</v>
      </c>
      <c r="Y522" s="38">
        <v>10.691075540114525</v>
      </c>
      <c r="Z522" s="38">
        <v>-22.845427324559978</v>
      </c>
      <c r="AA522" s="38">
        <v>18.221718395760149</v>
      </c>
      <c r="AB522" s="38">
        <v>-16.379967731519855</v>
      </c>
      <c r="AC522" s="38">
        <v>53.487741056400068</v>
      </c>
      <c r="AD522" s="38">
        <v>-18.98751384096056</v>
      </c>
      <c r="AE522" s="38">
        <v>4.1043924247198902</v>
      </c>
      <c r="AF522" s="38">
        <v>4.2521232268800304</v>
      </c>
      <c r="AG522" s="38">
        <v>0.94190214936003258</v>
      </c>
      <c r="AH522" s="38">
        <v>-19.736060445360351</v>
      </c>
      <c r="AI522" s="38">
        <v>-22.792445491919921</v>
      </c>
      <c r="AJ522" s="38">
        <v>-26.862904803840138</v>
      </c>
    </row>
    <row r="524" spans="1:36" x14ac:dyDescent="0.2">
      <c r="A524" s="94"/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</row>
    <row r="525" spans="1:36" x14ac:dyDescent="0.2">
      <c r="A525"/>
      <c r="B525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ht="30.75" thickBot="1" x14ac:dyDescent="0.3">
      <c r="A526" s="90" t="s">
        <v>107</v>
      </c>
      <c r="B526" s="2" t="s">
        <v>1</v>
      </c>
      <c r="C526" s="3">
        <v>1990</v>
      </c>
      <c r="D526" s="3">
        <v>1991</v>
      </c>
      <c r="E526" s="3">
        <v>1992</v>
      </c>
      <c r="F526" s="3">
        <v>1993</v>
      </c>
      <c r="G526" s="3">
        <v>1994</v>
      </c>
      <c r="H526" s="3">
        <v>1995</v>
      </c>
      <c r="I526" s="3">
        <v>1996</v>
      </c>
      <c r="J526" s="3">
        <v>1997</v>
      </c>
      <c r="K526" s="3">
        <v>1998</v>
      </c>
      <c r="L526" s="3">
        <v>1999</v>
      </c>
      <c r="M526" s="3">
        <v>2000</v>
      </c>
      <c r="N526" s="3">
        <v>2001</v>
      </c>
      <c r="O526" s="3">
        <v>2002</v>
      </c>
      <c r="P526" s="3">
        <v>2003</v>
      </c>
      <c r="Q526" s="3">
        <v>2004</v>
      </c>
      <c r="R526" s="3">
        <v>2005</v>
      </c>
      <c r="S526" s="3">
        <v>2006</v>
      </c>
      <c r="T526" s="3">
        <v>2007</v>
      </c>
      <c r="U526" s="3">
        <v>2008</v>
      </c>
      <c r="V526" s="3">
        <v>2009</v>
      </c>
      <c r="W526" s="3">
        <v>2010</v>
      </c>
      <c r="X526" s="3">
        <v>2011</v>
      </c>
      <c r="Y526" s="3">
        <v>2012</v>
      </c>
      <c r="Z526" s="3">
        <v>2013</v>
      </c>
      <c r="AA526" s="3">
        <v>2014</v>
      </c>
      <c r="AB526" s="3">
        <v>2015</v>
      </c>
      <c r="AC526" s="3">
        <v>2016</v>
      </c>
      <c r="AD526" s="3">
        <v>2017</v>
      </c>
      <c r="AE526" s="3">
        <v>2018</v>
      </c>
      <c r="AF526" s="3">
        <v>2019</v>
      </c>
      <c r="AG526" s="3">
        <v>2020</v>
      </c>
      <c r="AH526" s="3">
        <v>2021</v>
      </c>
      <c r="AI526" s="3">
        <v>2022</v>
      </c>
      <c r="AJ526" s="3">
        <v>2023</v>
      </c>
    </row>
    <row r="527" spans="1:36" x14ac:dyDescent="0.2">
      <c r="A527" s="5" t="s">
        <v>2</v>
      </c>
      <c r="B527" s="6"/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</row>
    <row r="528" spans="1:36" x14ac:dyDescent="0.2">
      <c r="A528" s="10" t="s">
        <v>3</v>
      </c>
      <c r="B528" s="11"/>
      <c r="C528" s="12">
        <v>1109.9822999999999</v>
      </c>
      <c r="D528" s="12">
        <v>1204.5327</v>
      </c>
      <c r="E528" s="12">
        <v>892.31939999999997</v>
      </c>
      <c r="F528" s="12">
        <v>1247.8683000000001</v>
      </c>
      <c r="G528" s="12">
        <v>1215.3666000000001</v>
      </c>
      <c r="H528" s="12">
        <v>1357.1922</v>
      </c>
      <c r="I528" s="12">
        <v>1311.8868</v>
      </c>
      <c r="J528" s="12">
        <v>1560.0816</v>
      </c>
      <c r="K528" s="12">
        <v>1679.2545</v>
      </c>
      <c r="L528" s="12">
        <v>2173.6743000000001</v>
      </c>
      <c r="M528" s="12">
        <v>1558.1117999999999</v>
      </c>
      <c r="N528" s="12">
        <v>1803.3518999999999</v>
      </c>
      <c r="O528" s="12">
        <v>1474.3952999999999</v>
      </c>
      <c r="P528" s="12">
        <v>1159.2273</v>
      </c>
      <c r="Q528" s="12">
        <v>1298.0981999999999</v>
      </c>
      <c r="R528" s="12">
        <v>1115.4769792929001</v>
      </c>
      <c r="S528" s="12">
        <v>1037.0041239815259</v>
      </c>
      <c r="T528" s="12">
        <v>590.08697142714755</v>
      </c>
      <c r="U528" s="12">
        <v>756.04298719971734</v>
      </c>
      <c r="V528" s="12">
        <v>427.08627184029092</v>
      </c>
      <c r="W528" s="12">
        <v>315.91544543248591</v>
      </c>
      <c r="X528" s="12">
        <v>260.68164042033897</v>
      </c>
      <c r="Y528" s="12">
        <v>196.43930288361582</v>
      </c>
      <c r="Z528" s="12">
        <v>181.42774736016949</v>
      </c>
      <c r="AA528" s="12">
        <v>132.87560317994348</v>
      </c>
      <c r="AB528" s="12">
        <v>118.23049259237288</v>
      </c>
      <c r="AC528" s="12">
        <v>59.769701681073443</v>
      </c>
      <c r="AD528" s="12">
        <v>62.690465291525406</v>
      </c>
      <c r="AE528" s="12">
        <v>81.293656201412418</v>
      </c>
      <c r="AF528" s="12">
        <v>110.02380592316383</v>
      </c>
      <c r="AG528" s="12">
        <v>169.73261815564973</v>
      </c>
      <c r="AH528" s="12">
        <v>365.54681743644068</v>
      </c>
      <c r="AI528" s="12">
        <v>248.73011726242933</v>
      </c>
      <c r="AJ528" s="12">
        <v>55.099370799152545</v>
      </c>
    </row>
    <row r="529" spans="1:36" x14ac:dyDescent="0.2">
      <c r="A529" s="10" t="s">
        <v>4</v>
      </c>
      <c r="B529" s="11"/>
      <c r="C529" s="12">
        <v>605.71349999999995</v>
      </c>
      <c r="D529" s="12">
        <v>610.63800000000003</v>
      </c>
      <c r="E529" s="12">
        <v>608.66819999999996</v>
      </c>
      <c r="F529" s="12">
        <v>678.59609999999998</v>
      </c>
      <c r="G529" s="12">
        <v>789.88980000000004</v>
      </c>
      <c r="H529" s="12">
        <v>680.56589999999994</v>
      </c>
      <c r="I529" s="12">
        <v>745.5693</v>
      </c>
      <c r="J529" s="12">
        <v>979.97550000000001</v>
      </c>
      <c r="K529" s="12">
        <v>1023.3111</v>
      </c>
      <c r="L529" s="12">
        <v>968.1567</v>
      </c>
      <c r="M529" s="12">
        <v>1131.6501000000001</v>
      </c>
      <c r="N529" s="12">
        <v>1079.4503999999999</v>
      </c>
      <c r="O529" s="12">
        <v>1021.3413</v>
      </c>
      <c r="P529" s="12">
        <v>1064.6768999999999</v>
      </c>
      <c r="Q529" s="12">
        <v>927.7758</v>
      </c>
      <c r="R529" s="12">
        <v>999.34098101669986</v>
      </c>
      <c r="S529" s="12">
        <v>1065.4379471333364</v>
      </c>
      <c r="T529" s="12">
        <v>1133.3667389587833</v>
      </c>
      <c r="U529" s="12">
        <v>1144.9902314328729</v>
      </c>
      <c r="V529" s="12">
        <v>896.84230182691681</v>
      </c>
      <c r="W529" s="12">
        <v>907.55621529472057</v>
      </c>
      <c r="X529" s="12">
        <v>1065.008701300952</v>
      </c>
      <c r="Y529" s="12">
        <v>962.45417516139128</v>
      </c>
      <c r="Z529" s="12">
        <v>900.69753438870055</v>
      </c>
      <c r="AA529" s="12">
        <v>918.40118144378539</v>
      </c>
      <c r="AB529" s="12">
        <v>1147.0051231689265</v>
      </c>
      <c r="AC529" s="12">
        <v>1038.9316946838983</v>
      </c>
      <c r="AD529" s="12">
        <v>1036.0233007497177</v>
      </c>
      <c r="AE529" s="12">
        <v>986.60611760112999</v>
      </c>
      <c r="AF529" s="12">
        <v>712.70293289209042</v>
      </c>
      <c r="AG529" s="12">
        <v>805.00220575932201</v>
      </c>
      <c r="AH529" s="12">
        <v>947.24915747909608</v>
      </c>
      <c r="AI529" s="12">
        <v>846.05750815141232</v>
      </c>
      <c r="AJ529" s="12">
        <v>787.44519102429376</v>
      </c>
    </row>
    <row r="530" spans="1:36" x14ac:dyDescent="0.2">
      <c r="A530" s="10" t="s">
        <v>5</v>
      </c>
      <c r="B530" s="11"/>
      <c r="C530" s="12">
        <v>8.8641000000000005</v>
      </c>
      <c r="D530" s="12">
        <v>21.6678</v>
      </c>
      <c r="E530" s="12">
        <v>11.8188</v>
      </c>
      <c r="F530" s="12">
        <v>19.698</v>
      </c>
      <c r="G530" s="12">
        <v>19.698</v>
      </c>
      <c r="H530" s="12">
        <v>49.244999999999997</v>
      </c>
      <c r="I530" s="12">
        <v>57.124200000000002</v>
      </c>
      <c r="J530" s="12">
        <v>48.260100000000001</v>
      </c>
      <c r="K530" s="12">
        <v>49.244999999999997</v>
      </c>
      <c r="L530" s="12">
        <v>49.244999999999997</v>
      </c>
      <c r="M530" s="12">
        <v>36.441299999999998</v>
      </c>
      <c r="N530" s="12">
        <v>35.456400000000002</v>
      </c>
      <c r="O530" s="12">
        <v>51.214799999999997</v>
      </c>
      <c r="P530" s="12">
        <v>63.0336</v>
      </c>
      <c r="Q530" s="12">
        <v>48.260100000000001</v>
      </c>
      <c r="R530" s="12">
        <v>23.733154997999996</v>
      </c>
      <c r="S530" s="12">
        <v>48.504987687570626</v>
      </c>
      <c r="T530" s="12">
        <v>66.136391122033913</v>
      </c>
      <c r="U530" s="12">
        <v>44.810541539265536</v>
      </c>
      <c r="V530" s="12">
        <v>32.049856258474577</v>
      </c>
      <c r="W530" s="12">
        <v>38.43898416977401</v>
      </c>
      <c r="X530" s="12">
        <v>22.202911379378531</v>
      </c>
      <c r="Y530" s="12">
        <v>23.696508519774007</v>
      </c>
      <c r="Z530" s="12">
        <v>18.117529486158194</v>
      </c>
      <c r="AA530" s="12">
        <v>20.133664301412431</v>
      </c>
      <c r="AB530" s="12">
        <v>13.614509187288135</v>
      </c>
      <c r="AC530" s="12">
        <v>10.595410452824858</v>
      </c>
      <c r="AD530" s="12">
        <v>13.555069266666667</v>
      </c>
      <c r="AE530" s="12">
        <v>15.730078096892656</v>
      </c>
      <c r="AF530" s="12">
        <v>10.240727745480227</v>
      </c>
      <c r="AG530" s="12">
        <v>10.364723131355934</v>
      </c>
      <c r="AH530" s="12">
        <v>6.7254842449152532</v>
      </c>
      <c r="AI530" s="12">
        <v>1.2569568310734465</v>
      </c>
      <c r="AJ530" s="12">
        <v>0</v>
      </c>
    </row>
    <row r="531" spans="1:36" ht="13.5" thickBot="1" x14ac:dyDescent="0.25">
      <c r="A531" s="13" t="s">
        <v>6</v>
      </c>
      <c r="B531" s="14"/>
      <c r="C531" s="15">
        <v>-175.31219999999999</v>
      </c>
      <c r="D531" s="15">
        <v>-75.837299999999999</v>
      </c>
      <c r="E531" s="15">
        <v>247.2099</v>
      </c>
      <c r="F531" s="15">
        <v>-51.214799999999997</v>
      </c>
      <c r="G531" s="15">
        <v>111.2937</v>
      </c>
      <c r="H531" s="15">
        <v>-82.7316</v>
      </c>
      <c r="I531" s="15">
        <v>-45.305399999999999</v>
      </c>
      <c r="J531" s="15">
        <v>-89.625900000000001</v>
      </c>
      <c r="K531" s="15">
        <v>67.958100000000002</v>
      </c>
      <c r="L531" s="15">
        <v>0</v>
      </c>
      <c r="M531" s="15">
        <v>91.595699999999994</v>
      </c>
      <c r="N531" s="15">
        <v>-57.124200000000002</v>
      </c>
      <c r="O531" s="15">
        <v>46.290300000000002</v>
      </c>
      <c r="P531" s="15">
        <v>-2.9546999999999999</v>
      </c>
      <c r="Q531" s="15">
        <v>-53.184600000000003</v>
      </c>
      <c r="R531" s="15">
        <v>-1.9315479543636955</v>
      </c>
      <c r="S531" s="15">
        <v>-15.196544213253951</v>
      </c>
      <c r="T531" s="15">
        <v>130.62139441841961</v>
      </c>
      <c r="U531" s="15">
        <v>52.940926721023942</v>
      </c>
      <c r="V531" s="15">
        <v>51.524110655025716</v>
      </c>
      <c r="W531" s="15">
        <v>102.50685743862437</v>
      </c>
      <c r="X531" s="15">
        <v>3.7164546754802217</v>
      </c>
      <c r="Y531" s="15">
        <v>33.907947170871473</v>
      </c>
      <c r="Z531" s="15">
        <v>-1.6827368912429379</v>
      </c>
      <c r="AA531" s="15">
        <v>29.408110551977398</v>
      </c>
      <c r="AB531" s="15">
        <v>-0.9849</v>
      </c>
      <c r="AC531" s="15">
        <v>30.5319</v>
      </c>
      <c r="AD531" s="15">
        <v>13.555069266666667</v>
      </c>
      <c r="AE531" s="15">
        <v>23.637599999999999</v>
      </c>
      <c r="AF531" s="15">
        <v>-0.94198822231638402</v>
      </c>
      <c r="AG531" s="15">
        <v>-37.703638539830507</v>
      </c>
      <c r="AH531" s="15">
        <v>-14.689704670903957</v>
      </c>
      <c r="AI531" s="15">
        <v>-6.6707462480225983</v>
      </c>
      <c r="AJ531" s="15">
        <v>34.221771278531087</v>
      </c>
    </row>
    <row r="532" spans="1:36" x14ac:dyDescent="0.2">
      <c r="A532" s="16" t="s">
        <v>7</v>
      </c>
      <c r="B532" s="17"/>
      <c r="C532" s="18">
        <v>320.09249999999997</v>
      </c>
      <c r="D532" s="18">
        <v>496.38959999999986</v>
      </c>
      <c r="E532" s="18">
        <v>519.04230000000007</v>
      </c>
      <c r="F532" s="18">
        <v>498.35940000000016</v>
      </c>
      <c r="G532" s="18">
        <v>517.07249999999999</v>
      </c>
      <c r="H532" s="18">
        <v>544.64970000000005</v>
      </c>
      <c r="I532" s="18">
        <v>463.8879</v>
      </c>
      <c r="J532" s="18">
        <v>442.2201</v>
      </c>
      <c r="K532" s="18">
        <v>674.65650000000005</v>
      </c>
      <c r="L532" s="18">
        <v>1156.2726000000002</v>
      </c>
      <c r="M532" s="18">
        <v>481.61609999999985</v>
      </c>
      <c r="N532" s="18">
        <v>631.32089999999994</v>
      </c>
      <c r="O532" s="18">
        <v>448.12949999999989</v>
      </c>
      <c r="P532" s="18">
        <v>28.562100000000083</v>
      </c>
      <c r="Q532" s="18">
        <v>268.87769999999989</v>
      </c>
      <c r="R532" s="18">
        <v>90.471295323836515</v>
      </c>
      <c r="S532" s="18">
        <v>-92.13535505263502</v>
      </c>
      <c r="T532" s="18">
        <v>-478.79476423525011</v>
      </c>
      <c r="U532" s="18">
        <v>-380.81685905139716</v>
      </c>
      <c r="V532" s="18">
        <v>-450.28177559007474</v>
      </c>
      <c r="W532" s="18">
        <v>-527.57289659338437</v>
      </c>
      <c r="X532" s="18">
        <v>-822.81351758451137</v>
      </c>
      <c r="Y532" s="18">
        <v>-755.80343362667804</v>
      </c>
      <c r="Z532" s="18">
        <v>-739.07005340593219</v>
      </c>
      <c r="AA532" s="18">
        <v>-776.2511320132769</v>
      </c>
      <c r="AB532" s="18">
        <v>-1043.3740397638417</v>
      </c>
      <c r="AC532" s="18">
        <v>-959.22550345564969</v>
      </c>
      <c r="AD532" s="18">
        <v>-973.33283545819233</v>
      </c>
      <c r="AE532" s="18">
        <v>-897.40493949661015</v>
      </c>
      <c r="AF532" s="18">
        <v>-613.86184293672306</v>
      </c>
      <c r="AG532" s="18">
        <v>-683.33794927485883</v>
      </c>
      <c r="AH532" s="18">
        <v>-603.11752895847462</v>
      </c>
      <c r="AI532" s="18">
        <v>-605.25509396807911</v>
      </c>
      <c r="AJ532" s="18">
        <v>-698.12404894661017</v>
      </c>
    </row>
    <row r="533" spans="1:36" ht="13.5" thickBot="1" x14ac:dyDescent="0.25">
      <c r="A533" s="21" t="s">
        <v>8</v>
      </c>
      <c r="B533" s="22"/>
      <c r="C533" s="23">
        <f t="shared" ref="C533:AF533" si="27">C532-C552</f>
        <v>320.09249999999997</v>
      </c>
      <c r="D533" s="23">
        <f t="shared" si="27"/>
        <v>496.38959999999986</v>
      </c>
      <c r="E533" s="23">
        <f t="shared" si="27"/>
        <v>519.04230000000007</v>
      </c>
      <c r="F533" s="23">
        <f t="shared" si="27"/>
        <v>498.35940000000016</v>
      </c>
      <c r="G533" s="23">
        <f t="shared" si="27"/>
        <v>517.07249999999999</v>
      </c>
      <c r="H533" s="23">
        <f t="shared" si="27"/>
        <v>544.64970000000005</v>
      </c>
      <c r="I533" s="23">
        <f t="shared" si="27"/>
        <v>463.8879</v>
      </c>
      <c r="J533" s="23">
        <f t="shared" si="27"/>
        <v>442.2201</v>
      </c>
      <c r="K533" s="23">
        <f t="shared" si="27"/>
        <v>674.65650000000005</v>
      </c>
      <c r="L533" s="23">
        <f t="shared" si="27"/>
        <v>1156.2726000000002</v>
      </c>
      <c r="M533" s="23">
        <f t="shared" si="27"/>
        <v>481.61609999999985</v>
      </c>
      <c r="N533" s="23">
        <f t="shared" si="27"/>
        <v>631.32089999999994</v>
      </c>
      <c r="O533" s="23">
        <f t="shared" si="27"/>
        <v>448.12949999999989</v>
      </c>
      <c r="P533" s="23">
        <f t="shared" si="27"/>
        <v>28.562100000000083</v>
      </c>
      <c r="Q533" s="23">
        <f t="shared" si="27"/>
        <v>268.87769999999989</v>
      </c>
      <c r="R533" s="23">
        <f t="shared" si="27"/>
        <v>90.471295323836515</v>
      </c>
      <c r="S533" s="23">
        <f t="shared" si="27"/>
        <v>-92.13535505263502</v>
      </c>
      <c r="T533" s="23">
        <f t="shared" si="27"/>
        <v>-478.79476423525011</v>
      </c>
      <c r="U533" s="23">
        <f t="shared" si="27"/>
        <v>-380.81685905139716</v>
      </c>
      <c r="V533" s="23">
        <f t="shared" si="27"/>
        <v>-450.28177559007474</v>
      </c>
      <c r="W533" s="23">
        <f t="shared" si="27"/>
        <v>-527.57289659338437</v>
      </c>
      <c r="X533" s="23">
        <f t="shared" si="27"/>
        <v>-822.81351758451137</v>
      </c>
      <c r="Y533" s="23">
        <f t="shared" si="27"/>
        <v>-755.80343362667804</v>
      </c>
      <c r="Z533" s="23">
        <f t="shared" si="27"/>
        <v>-739.07005340593219</v>
      </c>
      <c r="AA533" s="23">
        <f t="shared" si="27"/>
        <v>-776.2511320132769</v>
      </c>
      <c r="AB533" s="23">
        <f t="shared" si="27"/>
        <v>-1043.3740397638417</v>
      </c>
      <c r="AC533" s="23">
        <f t="shared" si="27"/>
        <v>-959.22550345564969</v>
      </c>
      <c r="AD533" s="23">
        <f t="shared" si="27"/>
        <v>-973.33283545819233</v>
      </c>
      <c r="AE533" s="23">
        <f t="shared" si="27"/>
        <v>-897.40493949661015</v>
      </c>
      <c r="AF533" s="23">
        <f t="shared" si="27"/>
        <v>-613.86184293672306</v>
      </c>
      <c r="AG533" s="23">
        <f t="shared" ref="AG533:AH533" si="28">AG532-AG552</f>
        <v>-683.33794927485883</v>
      </c>
      <c r="AH533" s="23">
        <f t="shared" si="28"/>
        <v>-603.11752895847462</v>
      </c>
      <c r="AI533" s="23">
        <f t="shared" ref="AI533:AJ533" si="29">AI532-AI552</f>
        <v>-605.25509396807911</v>
      </c>
      <c r="AJ533" s="23">
        <f t="shared" si="29"/>
        <v>-698.12404894661017</v>
      </c>
    </row>
    <row r="534" spans="1:36" x14ac:dyDescent="0.2">
      <c r="A534" s="16" t="s">
        <v>9</v>
      </c>
      <c r="B534" s="17"/>
      <c r="C534" s="18">
        <v>333.8811</v>
      </c>
      <c r="D534" s="18">
        <v>556.46849999999995</v>
      </c>
      <c r="E534" s="18">
        <v>568.28729999999996</v>
      </c>
      <c r="F534" s="18">
        <v>561.39300000000003</v>
      </c>
      <c r="G534" s="18">
        <v>632.30579999999998</v>
      </c>
      <c r="H534" s="18">
        <v>604.72860000000003</v>
      </c>
      <c r="I534" s="18">
        <v>615.5625</v>
      </c>
      <c r="J534" s="18">
        <v>799.73879999999997</v>
      </c>
      <c r="K534" s="18">
        <v>1091.2692</v>
      </c>
      <c r="L534" s="18">
        <v>1363.1016</v>
      </c>
      <c r="M534" s="18">
        <v>997.70370000000003</v>
      </c>
      <c r="N534" s="18">
        <v>1194.6837</v>
      </c>
      <c r="O534" s="18">
        <v>870.26939999999991</v>
      </c>
      <c r="P534" s="18">
        <v>571.14650000000006</v>
      </c>
      <c r="Q534" s="18">
        <v>721.34529999999995</v>
      </c>
      <c r="R534" s="18">
        <v>717.51195648925875</v>
      </c>
      <c r="S534" s="18">
        <v>625.32213918547609</v>
      </c>
      <c r="T534" s="18">
        <v>376.16129045649643</v>
      </c>
      <c r="U534" s="18">
        <v>338.86473050350503</v>
      </c>
      <c r="V534" s="18">
        <v>200.21447203691528</v>
      </c>
      <c r="W534" s="18">
        <v>103.54740297390745</v>
      </c>
      <c r="X534" s="18">
        <v>40.497830531284038</v>
      </c>
      <c r="Y534" s="18">
        <v>39.385257909776691</v>
      </c>
      <c r="Z534" s="18">
        <v>33.292608944288524</v>
      </c>
      <c r="AA534" s="18">
        <v>47.397657075727196</v>
      </c>
      <c r="AB534" s="18">
        <v>58.029340981354551</v>
      </c>
      <c r="AC534" s="18">
        <v>52.272687881736722</v>
      </c>
      <c r="AD534" s="18">
        <v>25.617357534796465</v>
      </c>
      <c r="AE534" s="18">
        <v>25.868327226603597</v>
      </c>
      <c r="AF534" s="18">
        <v>65.449797530529409</v>
      </c>
      <c r="AG534" s="18">
        <v>95.284528897257388</v>
      </c>
      <c r="AH534" s="18">
        <v>328.83388410655067</v>
      </c>
      <c r="AI534" s="18">
        <v>226.52365412421747</v>
      </c>
      <c r="AJ534" s="18">
        <v>46.560516977502758</v>
      </c>
    </row>
    <row r="535" spans="1:36" x14ac:dyDescent="0.2">
      <c r="A535" s="24" t="s">
        <v>10</v>
      </c>
      <c r="B535" s="25"/>
      <c r="C535" s="26">
        <v>333.8811</v>
      </c>
      <c r="D535" s="26">
        <v>556.46849999999995</v>
      </c>
      <c r="E535" s="26">
        <v>568.28729999999996</v>
      </c>
      <c r="F535" s="26">
        <v>561.39300000000003</v>
      </c>
      <c r="G535" s="26">
        <v>632.30579999999998</v>
      </c>
      <c r="H535" s="26">
        <v>604.72860000000003</v>
      </c>
      <c r="I535" s="26">
        <v>615.5625</v>
      </c>
      <c r="J535" s="26">
        <v>799.73879999999997</v>
      </c>
      <c r="K535" s="26">
        <v>1091.2692</v>
      </c>
      <c r="L535" s="26">
        <v>1363.1016</v>
      </c>
      <c r="M535" s="26">
        <v>997.70370000000003</v>
      </c>
      <c r="N535" s="26">
        <v>1194.6837</v>
      </c>
      <c r="O535" s="26">
        <v>870.26939999999991</v>
      </c>
      <c r="P535" s="26">
        <v>571.14650000000006</v>
      </c>
      <c r="Q535" s="26">
        <v>721.34529999999995</v>
      </c>
      <c r="R535" s="26">
        <v>717.51195648925875</v>
      </c>
      <c r="S535" s="26">
        <v>625.32213918547609</v>
      </c>
      <c r="T535" s="26">
        <v>376.16129045649643</v>
      </c>
      <c r="U535" s="26">
        <v>338.86473050350503</v>
      </c>
      <c r="V535" s="26">
        <v>200.21447203691528</v>
      </c>
      <c r="W535" s="26">
        <v>103.54740297390745</v>
      </c>
      <c r="X535" s="26">
        <v>40.497830531284038</v>
      </c>
      <c r="Y535" s="26">
        <v>39.385257909776691</v>
      </c>
      <c r="Z535" s="26">
        <v>33.292608944288524</v>
      </c>
      <c r="AA535" s="26">
        <v>47.397657075727196</v>
      </c>
      <c r="AB535" s="26">
        <v>58.029340981354551</v>
      </c>
      <c r="AC535" s="26">
        <v>52.272687881736722</v>
      </c>
      <c r="AD535" s="26">
        <v>25.617357534796465</v>
      </c>
      <c r="AE535" s="26">
        <v>25.868327226603597</v>
      </c>
      <c r="AF535" s="26">
        <v>65.449797530529409</v>
      </c>
      <c r="AG535" s="26">
        <v>95.284528897257388</v>
      </c>
      <c r="AH535" s="26">
        <v>328.83388410655067</v>
      </c>
      <c r="AI535" s="26">
        <v>226.52365412421747</v>
      </c>
      <c r="AJ535" s="26">
        <v>46.560516977502758</v>
      </c>
    </row>
    <row r="536" spans="1:36" x14ac:dyDescent="0.2">
      <c r="A536" s="10" t="s">
        <v>11</v>
      </c>
      <c r="B536" s="11"/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</row>
    <row r="537" spans="1:36" x14ac:dyDescent="0.2">
      <c r="A537" s="10" t="s">
        <v>12</v>
      </c>
      <c r="B537" s="11"/>
      <c r="C537" s="12">
        <v>0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</row>
    <row r="538" spans="1:36" x14ac:dyDescent="0.2">
      <c r="A538" s="10" t="s">
        <v>13</v>
      </c>
      <c r="B538" s="11"/>
      <c r="C538" s="12">
        <v>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</row>
    <row r="539" spans="1:36" x14ac:dyDescent="0.2">
      <c r="A539" s="27" t="s">
        <v>14</v>
      </c>
      <c r="B539" s="28"/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29">
        <v>0</v>
      </c>
      <c r="AG539" s="29">
        <v>0</v>
      </c>
      <c r="AH539" s="29">
        <v>0</v>
      </c>
      <c r="AI539" s="29">
        <v>0</v>
      </c>
      <c r="AJ539" s="29">
        <v>0</v>
      </c>
    </row>
    <row r="540" spans="1:36" x14ac:dyDescent="0.2">
      <c r="A540" s="30" t="s">
        <v>15</v>
      </c>
      <c r="B540" s="31"/>
      <c r="C540" s="19">
        <v>619.50210000000004</v>
      </c>
      <c r="D540" s="19">
        <v>632.30579999999998</v>
      </c>
      <c r="E540" s="19">
        <v>683.52059999999994</v>
      </c>
      <c r="F540" s="19">
        <v>670.71690000000001</v>
      </c>
      <c r="G540" s="19">
        <v>806.63310000000001</v>
      </c>
      <c r="H540" s="19">
        <v>773.14649999999995</v>
      </c>
      <c r="I540" s="19">
        <v>761.32770000000005</v>
      </c>
      <c r="J540" s="19">
        <v>1006.5678</v>
      </c>
      <c r="K540" s="19">
        <v>1082.4050999999999</v>
      </c>
      <c r="L540" s="19">
        <v>973.08119999999997</v>
      </c>
      <c r="M540" s="19">
        <v>1140.5142000000001</v>
      </c>
      <c r="N540" s="19">
        <v>1114.9068</v>
      </c>
      <c r="O540" s="19">
        <v>1031.1903</v>
      </c>
      <c r="P540" s="19">
        <v>989.82449999999994</v>
      </c>
      <c r="Q540" s="19">
        <v>951.41340000000002</v>
      </c>
      <c r="R540" s="19">
        <v>1037.0755581311998</v>
      </c>
      <c r="S540" s="19">
        <v>1083.4894158060001</v>
      </c>
      <c r="T540" s="19">
        <v>1231.4478589348596</v>
      </c>
      <c r="U540" s="19">
        <v>1169.6927017480803</v>
      </c>
      <c r="V540" s="19">
        <v>911.20241654224174</v>
      </c>
      <c r="W540" s="19">
        <v>950.39331826599448</v>
      </c>
      <c r="X540" s="19">
        <v>1048.1963332826426</v>
      </c>
      <c r="Y540" s="19">
        <v>946.93779043262703</v>
      </c>
      <c r="Z540" s="19">
        <v>916.87017170280012</v>
      </c>
      <c r="AA540" s="19">
        <v>918.2172360666666</v>
      </c>
      <c r="AB540" s="19">
        <v>1142.2272972220337</v>
      </c>
      <c r="AC540" s="19">
        <v>1046.4927135576272</v>
      </c>
      <c r="AD540" s="19">
        <v>1025.9172353579095</v>
      </c>
      <c r="AE540" s="19">
        <v>960.95017928079096</v>
      </c>
      <c r="AF540" s="19">
        <v>713.77717964435033</v>
      </c>
      <c r="AG540" s="19">
        <v>811.56918787711868</v>
      </c>
      <c r="AH540" s="19">
        <v>956.4914553694914</v>
      </c>
      <c r="AI540" s="19">
        <v>846.99436135367239</v>
      </c>
      <c r="AJ540" s="19">
        <v>773.58893525706208</v>
      </c>
    </row>
    <row r="541" spans="1:36" x14ac:dyDescent="0.2">
      <c r="A541" s="24" t="s">
        <v>10</v>
      </c>
      <c r="B541" s="25"/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>
        <v>0</v>
      </c>
      <c r="AG541" s="26">
        <v>0</v>
      </c>
      <c r="AH541" s="26">
        <v>0</v>
      </c>
      <c r="AI541" s="26">
        <v>0</v>
      </c>
      <c r="AJ541" s="26">
        <v>0</v>
      </c>
    </row>
    <row r="542" spans="1:36" x14ac:dyDescent="0.2">
      <c r="A542" s="10" t="s">
        <v>16</v>
      </c>
      <c r="B542" s="11"/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</row>
    <row r="543" spans="1:36" x14ac:dyDescent="0.2">
      <c r="A543" s="10" t="s">
        <v>17</v>
      </c>
      <c r="B543" s="11"/>
      <c r="C543" s="12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</row>
    <row r="544" spans="1:36" x14ac:dyDescent="0.2">
      <c r="A544" s="10" t="s">
        <v>13</v>
      </c>
      <c r="B544" s="11"/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</row>
    <row r="545" spans="1:36" x14ac:dyDescent="0.2">
      <c r="A545" s="27" t="s">
        <v>18</v>
      </c>
      <c r="B545" s="28"/>
      <c r="C545" s="29">
        <v>619.50210000000004</v>
      </c>
      <c r="D545" s="29">
        <v>632.30579999999998</v>
      </c>
      <c r="E545" s="29">
        <v>683.52059999999994</v>
      </c>
      <c r="F545" s="29">
        <v>670.71690000000001</v>
      </c>
      <c r="G545" s="29">
        <v>806.63310000000001</v>
      </c>
      <c r="H545" s="29">
        <v>773.14649999999995</v>
      </c>
      <c r="I545" s="29">
        <v>761.32770000000005</v>
      </c>
      <c r="J545" s="29">
        <v>1006.5678</v>
      </c>
      <c r="K545" s="29">
        <v>1082.4050999999999</v>
      </c>
      <c r="L545" s="29">
        <v>973.08119999999997</v>
      </c>
      <c r="M545" s="29">
        <v>1140.5142000000001</v>
      </c>
      <c r="N545" s="29">
        <v>1114.9068</v>
      </c>
      <c r="O545" s="29">
        <v>1031.1903</v>
      </c>
      <c r="P545" s="29">
        <v>989.82449999999994</v>
      </c>
      <c r="Q545" s="29">
        <v>951.41340000000002</v>
      </c>
      <c r="R545" s="29">
        <v>1037.0755581311998</v>
      </c>
      <c r="S545" s="29">
        <v>1083.4894158060001</v>
      </c>
      <c r="T545" s="29">
        <v>1231.4478589348596</v>
      </c>
      <c r="U545" s="29">
        <v>1169.6927017480803</v>
      </c>
      <c r="V545" s="29">
        <v>911.20241654224174</v>
      </c>
      <c r="W545" s="29">
        <v>950.39331826599448</v>
      </c>
      <c r="X545" s="29">
        <v>1048.1963332826426</v>
      </c>
      <c r="Y545" s="29">
        <v>946.93779043262703</v>
      </c>
      <c r="Z545" s="29">
        <v>916.87017170280012</v>
      </c>
      <c r="AA545" s="29">
        <v>918.2172360666666</v>
      </c>
      <c r="AB545" s="29">
        <v>1142.2272972220337</v>
      </c>
      <c r="AC545" s="29">
        <v>1046.4927135576272</v>
      </c>
      <c r="AD545" s="29">
        <v>1025.9172353579095</v>
      </c>
      <c r="AE545" s="29">
        <v>960.95017928079096</v>
      </c>
      <c r="AF545" s="29">
        <v>713.77717964435033</v>
      </c>
      <c r="AG545" s="29">
        <v>811.56918787711868</v>
      </c>
      <c r="AH545" s="29">
        <v>956.4914553694914</v>
      </c>
      <c r="AI545" s="29">
        <v>846.99436135367239</v>
      </c>
      <c r="AJ545" s="29">
        <v>773.58893525706208</v>
      </c>
    </row>
    <row r="546" spans="1:36" x14ac:dyDescent="0.2">
      <c r="A546" s="32" t="s">
        <v>19</v>
      </c>
      <c r="B546" s="33"/>
      <c r="C546" s="34">
        <v>0</v>
      </c>
      <c r="D546" s="34">
        <v>0</v>
      </c>
      <c r="E546" s="34">
        <v>0</v>
      </c>
      <c r="F546" s="34">
        <v>0</v>
      </c>
      <c r="G546" s="34">
        <v>0</v>
      </c>
      <c r="H546" s="34">
        <v>0</v>
      </c>
      <c r="I546" s="34">
        <v>20.6829</v>
      </c>
      <c r="J546" s="34">
        <v>17.728200000000001</v>
      </c>
      <c r="K546" s="34">
        <v>17.728200000000001</v>
      </c>
      <c r="L546" s="34">
        <v>14.7735</v>
      </c>
      <c r="M546" s="34">
        <v>12.803699999999999</v>
      </c>
      <c r="N546" s="34">
        <v>7.8792</v>
      </c>
      <c r="O546" s="34">
        <v>12.803699999999999</v>
      </c>
      <c r="P546" s="34">
        <v>19.698</v>
      </c>
      <c r="Q546" s="34">
        <v>6.8943000000000003</v>
      </c>
      <c r="R546" s="34">
        <v>12.740666400000002</v>
      </c>
      <c r="S546" s="34">
        <v>2.7828850296610206</v>
      </c>
      <c r="T546" s="34">
        <v>26.284593869491527</v>
      </c>
      <c r="U546" s="34">
        <v>4.4718540564971754</v>
      </c>
      <c r="V546" s="34">
        <v>5.625698720338983</v>
      </c>
      <c r="W546" s="34">
        <v>4.9013038429378541</v>
      </c>
      <c r="X546" s="34">
        <v>1.153730593502825</v>
      </c>
      <c r="Y546" s="34">
        <v>0.56981287485875698</v>
      </c>
      <c r="Z546" s="34">
        <v>1.7216905209039548</v>
      </c>
      <c r="AA546" s="34">
        <v>1.7037888968926553</v>
      </c>
      <c r="AB546" s="34">
        <v>1.8791595231638418</v>
      </c>
      <c r="AC546" s="34">
        <v>1.1403500499999997</v>
      </c>
      <c r="AD546" s="34">
        <v>-0.78165911497175133</v>
      </c>
      <c r="AE546" s="34">
        <v>-0.17168420677966101</v>
      </c>
      <c r="AF546" s="34">
        <v>-4.3509951412429373E-2</v>
      </c>
      <c r="AG546" s="34">
        <v>-0.67111475508474583</v>
      </c>
      <c r="AH546" s="34">
        <v>0.12602639435028248</v>
      </c>
      <c r="AI546" s="34">
        <v>0.63729985508474574</v>
      </c>
      <c r="AJ546" s="34">
        <v>-0.68706419971751387</v>
      </c>
    </row>
    <row r="547" spans="1:36" x14ac:dyDescent="0.2">
      <c r="A547" s="24" t="s">
        <v>20</v>
      </c>
      <c r="B547" s="25"/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v>0</v>
      </c>
    </row>
    <row r="548" spans="1:36" x14ac:dyDescent="0.2">
      <c r="A548" s="35" t="s">
        <v>21</v>
      </c>
      <c r="B548" s="31"/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</row>
    <row r="549" spans="1:36" ht="13.5" thickBot="1" x14ac:dyDescent="0.25">
      <c r="A549" s="13" t="s">
        <v>22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20.6829</v>
      </c>
      <c r="J549" s="15">
        <v>17.728200000000001</v>
      </c>
      <c r="K549" s="15">
        <v>17.728200000000001</v>
      </c>
      <c r="L549" s="15">
        <v>14.7735</v>
      </c>
      <c r="M549" s="15">
        <v>12.803699999999999</v>
      </c>
      <c r="N549" s="15">
        <v>7.8792</v>
      </c>
      <c r="O549" s="15">
        <v>12.803699999999999</v>
      </c>
      <c r="P549" s="15">
        <v>19.698</v>
      </c>
      <c r="Q549" s="15">
        <v>6.8943000000000003</v>
      </c>
      <c r="R549" s="15">
        <v>12.740666400000002</v>
      </c>
      <c r="S549" s="15">
        <v>2.7828850296610206</v>
      </c>
      <c r="T549" s="15">
        <v>26.284593869491527</v>
      </c>
      <c r="U549" s="15">
        <v>4.4718540564971754</v>
      </c>
      <c r="V549" s="15">
        <v>5.625698720338983</v>
      </c>
      <c r="W549" s="15">
        <v>4.9013038429378541</v>
      </c>
      <c r="X549" s="15">
        <v>1.153730593502825</v>
      </c>
      <c r="Y549" s="15">
        <v>0.56981287485875698</v>
      </c>
      <c r="Z549" s="15">
        <v>1.7216905209039548</v>
      </c>
      <c r="AA549" s="15">
        <v>1.7037888968926553</v>
      </c>
      <c r="AB549" s="15">
        <v>1.8791595231638418</v>
      </c>
      <c r="AC549" s="15">
        <v>1.1403500499999997</v>
      </c>
      <c r="AD549" s="15">
        <v>-0.78165911497175133</v>
      </c>
      <c r="AE549" s="15">
        <v>-0.17168420677966101</v>
      </c>
      <c r="AF549" s="15">
        <v>-4.3509951412429373E-2</v>
      </c>
      <c r="AG549" s="15">
        <v>-0.67111475508474583</v>
      </c>
      <c r="AH549" s="15">
        <v>0.12602639435028248</v>
      </c>
      <c r="AI549" s="15">
        <v>0.63729985508474574</v>
      </c>
      <c r="AJ549" s="15">
        <v>-0.68706419971751387</v>
      </c>
    </row>
    <row r="550" spans="1:36" ht="13.5" thickBot="1" x14ac:dyDescent="0.25">
      <c r="A550" s="30" t="s">
        <v>23</v>
      </c>
      <c r="B550" s="31"/>
      <c r="C550" s="19">
        <v>12.803699999999999</v>
      </c>
      <c r="D550" s="19">
        <v>18.713100000000001</v>
      </c>
      <c r="E550" s="19">
        <v>11.8188</v>
      </c>
      <c r="F550" s="19">
        <v>9.8490000000000002</v>
      </c>
      <c r="G550" s="19">
        <v>9.8490000000000002</v>
      </c>
      <c r="H550" s="19">
        <v>9.8490000000000002</v>
      </c>
      <c r="I550" s="19">
        <v>11.8188</v>
      </c>
      <c r="J550" s="19">
        <v>14.7735</v>
      </c>
      <c r="K550" s="19">
        <v>16.743300000000001</v>
      </c>
      <c r="L550" s="19">
        <v>15.7584</v>
      </c>
      <c r="M550" s="19">
        <v>25.607399999999998</v>
      </c>
      <c r="N550" s="19">
        <v>25.607399999999998</v>
      </c>
      <c r="O550" s="19">
        <v>21.6678</v>
      </c>
      <c r="P550" s="19">
        <v>17.728200000000001</v>
      </c>
      <c r="Q550" s="19">
        <v>17.728200000000001</v>
      </c>
      <c r="R550" s="19">
        <v>29.969230177719272</v>
      </c>
      <c r="S550" s="19">
        <v>32.616639906095322</v>
      </c>
      <c r="T550" s="19">
        <v>31.768128802594248</v>
      </c>
      <c r="U550" s="19">
        <v>25.36555030934213</v>
      </c>
      <c r="V550" s="19">
        <v>23.217553064632316</v>
      </c>
      <c r="W550" s="19">
        <v>9.0223713730368011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</row>
    <row r="551" spans="1:36" ht="13.5" thickBot="1" x14ac:dyDescent="0.25">
      <c r="A551" s="36" t="s">
        <v>24</v>
      </c>
      <c r="B551" s="37"/>
      <c r="C551" s="38">
        <v>592.90980000000002</v>
      </c>
      <c r="D551" s="38">
        <v>553.51379999999983</v>
      </c>
      <c r="E551" s="38">
        <v>622.45680000000004</v>
      </c>
      <c r="F551" s="38">
        <v>597.8343000000001</v>
      </c>
      <c r="G551" s="38">
        <v>681.55079999999998</v>
      </c>
      <c r="H551" s="38">
        <v>703.21859999999992</v>
      </c>
      <c r="I551" s="38">
        <v>618.5172</v>
      </c>
      <c r="J551" s="38">
        <v>652.00380000000007</v>
      </c>
      <c r="K551" s="38">
        <v>666.77730000000008</v>
      </c>
      <c r="L551" s="38">
        <v>765.2673000000002</v>
      </c>
      <c r="M551" s="38">
        <v>611.62289999999996</v>
      </c>
      <c r="N551" s="38">
        <v>533.81579999999985</v>
      </c>
      <c r="O551" s="38">
        <v>600.18630000000007</v>
      </c>
      <c r="P551" s="38">
        <v>449.20989999999995</v>
      </c>
      <c r="Q551" s="38">
        <v>488.11189999999993</v>
      </c>
      <c r="R551" s="38">
        <v>392.80633318805837</v>
      </c>
      <c r="S551" s="38">
        <v>336.19816669145467</v>
      </c>
      <c r="T551" s="38">
        <v>371.00826931001029</v>
      </c>
      <c r="U551" s="38">
        <v>429.1174159403331</v>
      </c>
      <c r="V551" s="38">
        <v>243.11431457095838</v>
      </c>
      <c r="W551" s="38">
        <v>315.15195116860377</v>
      </c>
      <c r="X551" s="38">
        <v>186.03871576034999</v>
      </c>
      <c r="Y551" s="38">
        <v>152.31891177103108</v>
      </c>
      <c r="Z551" s="38">
        <v>146.22919987348337</v>
      </c>
      <c r="AA551" s="38">
        <v>96.272235874555122</v>
      </c>
      <c r="AB551" s="38">
        <v>42.703076000001282</v>
      </c>
      <c r="AC551" s="38">
        <v>36.134872270240812</v>
      </c>
      <c r="AD551" s="38">
        <v>26.185383249948892</v>
      </c>
      <c r="AE551" s="38">
        <v>37.505228350797566</v>
      </c>
      <c r="AF551" s="38">
        <v>34.422029225685435</v>
      </c>
      <c r="AG551" s="38">
        <v>32.275594949917746</v>
      </c>
      <c r="AH551" s="38">
        <v>24.666068698816453</v>
      </c>
      <c r="AI551" s="38">
        <v>15.852913116460524</v>
      </c>
      <c r="AJ551" s="38">
        <v>28.217305133231644</v>
      </c>
    </row>
    <row r="552" spans="1:36" x14ac:dyDescent="0.2">
      <c r="A552" s="16" t="s">
        <v>25</v>
      </c>
      <c r="B552" s="17"/>
      <c r="C552" s="18">
        <v>0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</row>
    <row r="553" spans="1:36" ht="13.5" thickBot="1" x14ac:dyDescent="0.25">
      <c r="A553" s="39" t="s">
        <v>26</v>
      </c>
      <c r="B553" s="40"/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</row>
    <row r="554" spans="1:36" ht="13.5" thickBot="1" x14ac:dyDescent="0.25">
      <c r="A554" s="16" t="s">
        <v>27</v>
      </c>
      <c r="B554" s="17"/>
      <c r="C554" s="18">
        <v>588.97019999999998</v>
      </c>
      <c r="D554" s="18">
        <v>548.58930000000009</v>
      </c>
      <c r="E554" s="18">
        <v>615.5625</v>
      </c>
      <c r="F554" s="18">
        <v>609.65310000000011</v>
      </c>
      <c r="G554" s="18">
        <v>733.75049999999999</v>
      </c>
      <c r="H554" s="18">
        <v>671.70180000000005</v>
      </c>
      <c r="I554" s="18">
        <v>617.53230000000008</v>
      </c>
      <c r="J554" s="18">
        <v>654.95850000000007</v>
      </c>
      <c r="K554" s="18">
        <v>632.30579999999998</v>
      </c>
      <c r="L554" s="18">
        <v>671.70180000000005</v>
      </c>
      <c r="M554" s="18">
        <v>714.05250000000001</v>
      </c>
      <c r="N554" s="18">
        <v>605.71349999999995</v>
      </c>
      <c r="O554" s="18">
        <v>547.60440000000006</v>
      </c>
      <c r="P554" s="18">
        <v>509.19329999999997</v>
      </c>
      <c r="Q554" s="18">
        <v>512.14800000000002</v>
      </c>
      <c r="R554" s="18">
        <v>499.62406549630617</v>
      </c>
      <c r="S554" s="18">
        <v>381.42688578243548</v>
      </c>
      <c r="T554" s="18">
        <v>369.27361103004654</v>
      </c>
      <c r="U554" s="18">
        <v>340.69357072990528</v>
      </c>
      <c r="V554" s="18">
        <v>266.23364814026479</v>
      </c>
      <c r="W554" s="18">
        <v>318.20754954335473</v>
      </c>
      <c r="X554" s="18">
        <v>175.31968265865751</v>
      </c>
      <c r="Y554" s="18">
        <v>113.08125496290472</v>
      </c>
      <c r="Z554" s="18">
        <v>141.89533750098005</v>
      </c>
      <c r="AA554" s="18">
        <v>78.373135551001326</v>
      </c>
      <c r="AB554" s="18">
        <v>43.988074963230297</v>
      </c>
      <c r="AC554" s="18">
        <v>35.972593076732302</v>
      </c>
      <c r="AD554" s="18">
        <v>31.514043711856591</v>
      </c>
      <c r="AE554" s="18">
        <v>31.039400915077643</v>
      </c>
      <c r="AF554" s="18">
        <v>29.695189152151887</v>
      </c>
      <c r="AG554" s="18">
        <v>29.445261144829878</v>
      </c>
      <c r="AH554" s="18">
        <v>21.575486332510842</v>
      </c>
      <c r="AI554" s="18">
        <v>21.624541795301674</v>
      </c>
      <c r="AJ554" s="18">
        <v>16.818518865913941</v>
      </c>
    </row>
    <row r="555" spans="1:36" x14ac:dyDescent="0.2">
      <c r="A555" s="42" t="s">
        <v>28</v>
      </c>
      <c r="B555" s="43"/>
      <c r="C555" s="44">
        <v>421.53719999999998</v>
      </c>
      <c r="D555" s="44">
        <v>398.145825</v>
      </c>
      <c r="E555" s="44">
        <v>479.15384999999998</v>
      </c>
      <c r="F555" s="44">
        <v>489.249075</v>
      </c>
      <c r="G555" s="44">
        <v>625.41150000000005</v>
      </c>
      <c r="H555" s="44">
        <v>582.32212500000003</v>
      </c>
      <c r="I555" s="44">
        <v>545.14215000000002</v>
      </c>
      <c r="J555" s="44">
        <v>597.588075</v>
      </c>
      <c r="K555" s="44">
        <v>590.94000000000005</v>
      </c>
      <c r="L555" s="44">
        <v>630.75810000000001</v>
      </c>
      <c r="M555" s="44">
        <v>672.54600000000005</v>
      </c>
      <c r="N555" s="44">
        <v>570.5385</v>
      </c>
      <c r="O555" s="44">
        <v>515.8062000000001</v>
      </c>
      <c r="P555" s="44">
        <v>479.78699999999998</v>
      </c>
      <c r="Q555" s="44">
        <v>483.16379999999998</v>
      </c>
      <c r="R555" s="44">
        <v>472.04686549630617</v>
      </c>
      <c r="S555" s="44">
        <v>371.57788578243549</v>
      </c>
      <c r="T555" s="44">
        <v>359.42461103004655</v>
      </c>
      <c r="U555" s="44">
        <v>330.84457072990529</v>
      </c>
      <c r="V555" s="44">
        <v>259.33567793709091</v>
      </c>
      <c r="W555" s="44">
        <v>311.46741909322031</v>
      </c>
      <c r="X555" s="44">
        <v>169.81458863852004</v>
      </c>
      <c r="Y555" s="44">
        <v>108.5320391815533</v>
      </c>
      <c r="Z555" s="44">
        <v>137.80948836278563</v>
      </c>
      <c r="AA555" s="44">
        <v>74.899494885398312</v>
      </c>
      <c r="AB555" s="44">
        <v>40.857508350910173</v>
      </c>
      <c r="AC555" s="44">
        <v>34.565986353677957</v>
      </c>
      <c r="AD555" s="44">
        <v>30.267038781293994</v>
      </c>
      <c r="AE555" s="44">
        <v>30.396553446461994</v>
      </c>
      <c r="AF555" s="44">
        <v>29.48588602919402</v>
      </c>
      <c r="AG555" s="44">
        <v>29.235958021872012</v>
      </c>
      <c r="AH555" s="44">
        <v>21.366183209552975</v>
      </c>
      <c r="AI555" s="44">
        <v>21.415238672343808</v>
      </c>
      <c r="AJ555" s="44">
        <v>16.609215742956074</v>
      </c>
    </row>
    <row r="556" spans="1:36" x14ac:dyDescent="0.2">
      <c r="A556" s="45" t="s">
        <v>29</v>
      </c>
      <c r="B556" s="46" t="s">
        <v>30</v>
      </c>
      <c r="C556" s="47">
        <v>6.0168439772784064</v>
      </c>
      <c r="D556" s="47">
        <v>13.024294738359222</v>
      </c>
      <c r="E556" s="47">
        <v>15.674259468674736</v>
      </c>
      <c r="F556" s="47">
        <v>16.004498234458733</v>
      </c>
      <c r="G556" s="47">
        <v>20.458694270520979</v>
      </c>
      <c r="H556" s="47">
        <v>19.049138562906343</v>
      </c>
      <c r="I556" s="47">
        <v>17.832893352336004</v>
      </c>
      <c r="J556" s="47">
        <v>19.548524013604101</v>
      </c>
      <c r="K556" s="47">
        <v>19.331049704429272</v>
      </c>
      <c r="L556" s="47">
        <v>20.633594244037244</v>
      </c>
      <c r="M556" s="47">
        <v>22.000575615993316</v>
      </c>
      <c r="N556" s="47">
        <v>12.207279347516122</v>
      </c>
      <c r="O556" s="47">
        <v>9.2086809302329495</v>
      </c>
      <c r="P556" s="47">
        <v>6.8657070325055409</v>
      </c>
      <c r="Q556" s="47">
        <v>5.2021408324151182</v>
      </c>
      <c r="R556" s="47">
        <v>11.725000497710127</v>
      </c>
      <c r="S556" s="47">
        <v>16.313801337691991</v>
      </c>
      <c r="T556" s="47">
        <v>6.9464817749918071</v>
      </c>
      <c r="U556" s="47">
        <v>8.100958799515082</v>
      </c>
      <c r="V556" s="47">
        <v>3.9861248675211178</v>
      </c>
      <c r="W556" s="47">
        <v>3.0139132726647717</v>
      </c>
      <c r="X556" s="47">
        <v>0.8020699240307847</v>
      </c>
      <c r="Y556" s="47">
        <v>0.70876941292471407</v>
      </c>
      <c r="Z556" s="47">
        <v>1.5726409964761854</v>
      </c>
      <c r="AA556" s="47">
        <v>1.1791175318311176</v>
      </c>
      <c r="AB556" s="47">
        <v>1.1749532690383253</v>
      </c>
      <c r="AC556" s="47">
        <v>1.0648820913734216</v>
      </c>
      <c r="AD556" s="47">
        <v>0</v>
      </c>
      <c r="AE556" s="47">
        <v>0</v>
      </c>
      <c r="AF556" s="47">
        <v>0</v>
      </c>
      <c r="AG556" s="47">
        <v>0</v>
      </c>
      <c r="AH556" s="47">
        <v>0</v>
      </c>
      <c r="AI556" s="47">
        <v>0</v>
      </c>
      <c r="AJ556" s="47">
        <v>0</v>
      </c>
    </row>
    <row r="557" spans="1:36" x14ac:dyDescent="0.2">
      <c r="A557" s="49" t="s">
        <v>31</v>
      </c>
      <c r="B557" s="50" t="s">
        <v>32</v>
      </c>
      <c r="C557" s="51">
        <v>78.657344631940177</v>
      </c>
      <c r="D557" s="51">
        <v>97.225979318049014</v>
      </c>
      <c r="E557" s="51">
        <v>117.00788852994644</v>
      </c>
      <c r="F557" s="51">
        <v>119.47311125848077</v>
      </c>
      <c r="G557" s="51">
        <v>152.72355440188281</v>
      </c>
      <c r="H557" s="51">
        <v>142.20126226789483</v>
      </c>
      <c r="I557" s="51">
        <v>133.12202734085375</v>
      </c>
      <c r="J557" s="51">
        <v>145.92916005250771</v>
      </c>
      <c r="K557" s="51">
        <v>144.30572069469244</v>
      </c>
      <c r="L557" s="51">
        <v>154.02917758912051</v>
      </c>
      <c r="M557" s="51">
        <v>164.23365355253091</v>
      </c>
      <c r="N557" s="51">
        <v>130.44950513061147</v>
      </c>
      <c r="O557" s="51">
        <v>101.07261604678303</v>
      </c>
      <c r="P557" s="51">
        <v>78.329422528833788</v>
      </c>
      <c r="Q557" s="51">
        <v>63.085116291681921</v>
      </c>
      <c r="R557" s="51">
        <v>51.286906938963341</v>
      </c>
      <c r="S557" s="51">
        <v>69.022340695358579</v>
      </c>
      <c r="T557" s="51">
        <v>78.304095673437629</v>
      </c>
      <c r="U557" s="51">
        <v>70.0477382831684</v>
      </c>
      <c r="V557" s="51">
        <v>74.20735999348193</v>
      </c>
      <c r="W557" s="51">
        <v>56.10826420318682</v>
      </c>
      <c r="X557" s="51">
        <v>14.931667614695417</v>
      </c>
      <c r="Y557" s="51">
        <v>13.194746458101129</v>
      </c>
      <c r="Z557" s="51">
        <v>29.276939495021516</v>
      </c>
      <c r="AA557" s="51">
        <v>21.950942849823825</v>
      </c>
      <c r="AB557" s="51">
        <v>21.873419200053075</v>
      </c>
      <c r="AC557" s="51">
        <v>19.824288333019901</v>
      </c>
      <c r="AD557" s="51">
        <v>23.844583127001002</v>
      </c>
      <c r="AE557" s="51">
        <v>22.968462416696998</v>
      </c>
      <c r="AF557" s="51">
        <v>19.314129079223996</v>
      </c>
      <c r="AG557" s="51">
        <v>19.717286489081996</v>
      </c>
      <c r="AH557" s="51">
        <v>16.447259565618001</v>
      </c>
      <c r="AI557" s="51">
        <v>16.868934619017807</v>
      </c>
      <c r="AJ557" s="51">
        <v>11.010809608719059</v>
      </c>
    </row>
    <row r="558" spans="1:36" x14ac:dyDescent="0.2">
      <c r="A558" s="49" t="s">
        <v>33</v>
      </c>
      <c r="B558" s="50" t="s">
        <v>34</v>
      </c>
      <c r="C558" s="51">
        <v>15.746315423697757</v>
      </c>
      <c r="D558" s="51">
        <v>6.2630988375108654</v>
      </c>
      <c r="E558" s="51">
        <v>7.5374089905974913</v>
      </c>
      <c r="F558" s="51">
        <v>7.6962135993408092</v>
      </c>
      <c r="G558" s="51">
        <v>9.8381391758055639</v>
      </c>
      <c r="H558" s="51">
        <v>9.1603146262914024</v>
      </c>
      <c r="I558" s="51">
        <v>8.5754488721391802</v>
      </c>
      <c r="J558" s="51">
        <v>9.4004581809764201</v>
      </c>
      <c r="K558" s="51">
        <v>9.2958795361942332</v>
      </c>
      <c r="L558" s="51">
        <v>9.9222447525616069</v>
      </c>
      <c r="M558" s="51">
        <v>10.579596234049628</v>
      </c>
      <c r="N558" s="51">
        <v>10.561219941806995</v>
      </c>
      <c r="O558" s="51">
        <v>7.4604566365511387</v>
      </c>
      <c r="P558" s="51">
        <v>4.9976509682912624</v>
      </c>
      <c r="Q558" s="51">
        <v>3.077322745935704</v>
      </c>
      <c r="R558" s="51">
        <v>1.630133997768372</v>
      </c>
      <c r="S558" s="51">
        <v>1.2721360735597269</v>
      </c>
      <c r="T558" s="51">
        <v>1.1853335542261194</v>
      </c>
      <c r="U558" s="51">
        <v>1.4288125276306587</v>
      </c>
      <c r="V558" s="51">
        <v>1.6423518767468985</v>
      </c>
      <c r="W558" s="51">
        <v>1.2417840093382748</v>
      </c>
      <c r="X558" s="51">
        <v>0.33046657814143915</v>
      </c>
      <c r="Y558" s="51">
        <v>0.29202516584022553</v>
      </c>
      <c r="Z558" s="51">
        <v>0.64795508867688323</v>
      </c>
      <c r="AA558" s="51">
        <v>0.48581666547548186</v>
      </c>
      <c r="AB558" s="51">
        <v>0.48410091771536157</v>
      </c>
      <c r="AC558" s="51">
        <v>0.43874970288346971</v>
      </c>
      <c r="AD558" s="51">
        <v>0</v>
      </c>
      <c r="AE558" s="51">
        <v>0</v>
      </c>
      <c r="AF558" s="51">
        <v>0</v>
      </c>
      <c r="AG558" s="51">
        <v>0</v>
      </c>
      <c r="AH558" s="51">
        <v>0</v>
      </c>
      <c r="AI558" s="51">
        <v>0</v>
      </c>
      <c r="AJ558" s="51">
        <v>0</v>
      </c>
    </row>
    <row r="559" spans="1:36" x14ac:dyDescent="0.2">
      <c r="A559" s="49" t="s">
        <v>35</v>
      </c>
      <c r="B559" s="50" t="s">
        <v>36</v>
      </c>
      <c r="C559" s="51">
        <v>1.8588215888457631</v>
      </c>
      <c r="D559" s="51">
        <v>3.6235088878692965</v>
      </c>
      <c r="E559" s="51">
        <v>4.3607596139725739</v>
      </c>
      <c r="F559" s="51">
        <v>4.4526358442772365</v>
      </c>
      <c r="G559" s="51">
        <v>5.6918445115572132</v>
      </c>
      <c r="H559" s="51">
        <v>5.2996898700129167</v>
      </c>
      <c r="I559" s="51">
        <v>4.9613164364518374</v>
      </c>
      <c r="J559" s="51">
        <v>5.4386246573028956</v>
      </c>
      <c r="K559" s="51">
        <v>5.3781207983217758</v>
      </c>
      <c r="L559" s="51">
        <v>5.7405036997325052</v>
      </c>
      <c r="M559" s="51">
        <v>6.120813670470973</v>
      </c>
      <c r="N559" s="51">
        <v>5.8789551638211517</v>
      </c>
      <c r="O559" s="51">
        <v>5.6878432993290842</v>
      </c>
      <c r="P559" s="51">
        <v>5.6374808189789256</v>
      </c>
      <c r="Q559" s="51">
        <v>6.0264237107907537</v>
      </c>
      <c r="R559" s="51">
        <v>0.65554318258881028</v>
      </c>
      <c r="S559" s="51">
        <v>0.4860097323282761</v>
      </c>
      <c r="T559" s="51">
        <v>3.6093940660218768</v>
      </c>
      <c r="U559" s="51">
        <v>1.7309043191868549</v>
      </c>
      <c r="V559" s="51">
        <v>0.57952781067501224</v>
      </c>
      <c r="W559" s="51">
        <v>0.43818159704514642</v>
      </c>
      <c r="X559" s="51">
        <v>0.11660995140147136</v>
      </c>
      <c r="Y559" s="51">
        <v>0.10304533846705875</v>
      </c>
      <c r="Z559" s="51">
        <v>0.22864040238468145</v>
      </c>
      <c r="AA559" s="51">
        <v>0.17142749523939527</v>
      </c>
      <c r="AB559" s="51">
        <v>0.17082206862091531</v>
      </c>
      <c r="AC559" s="51">
        <v>0.15481923109559934</v>
      </c>
      <c r="AD559" s="51">
        <v>0</v>
      </c>
      <c r="AE559" s="51">
        <v>0</v>
      </c>
      <c r="AF559" s="51">
        <v>0</v>
      </c>
      <c r="AG559" s="51">
        <v>0</v>
      </c>
      <c r="AH559" s="51">
        <v>0</v>
      </c>
      <c r="AI559" s="51">
        <v>0</v>
      </c>
      <c r="AJ559" s="51">
        <v>0</v>
      </c>
    </row>
    <row r="560" spans="1:36" x14ac:dyDescent="0.2">
      <c r="A560" s="49" t="s">
        <v>37</v>
      </c>
      <c r="B560" s="50" t="s">
        <v>38</v>
      </c>
      <c r="C560" s="51">
        <v>5.6747726541287005</v>
      </c>
      <c r="D560" s="51">
        <v>1.515388872571813</v>
      </c>
      <c r="E560" s="51">
        <v>1.8237147470777662</v>
      </c>
      <c r="F560" s="51">
        <v>1.8621383363019124</v>
      </c>
      <c r="G560" s="51">
        <v>2.3803882104714935</v>
      </c>
      <c r="H560" s="51">
        <v>2.2163850857342844</v>
      </c>
      <c r="I560" s="51">
        <v>2.0748738181038924</v>
      </c>
      <c r="J560" s="51">
        <v>2.2744890499268955</v>
      </c>
      <c r="K560" s="51">
        <v>2.2491857106817261</v>
      </c>
      <c r="L560" s="51">
        <v>2.4007379859490903</v>
      </c>
      <c r="M560" s="51">
        <v>2.5597875469187263</v>
      </c>
      <c r="N560" s="51">
        <v>2.2983987652186326</v>
      </c>
      <c r="O560" s="51">
        <v>2.411255339143151</v>
      </c>
      <c r="P560" s="51">
        <v>2.5529416958187245</v>
      </c>
      <c r="Q560" s="51">
        <v>2.8831583345849987</v>
      </c>
      <c r="R560" s="51">
        <v>1.7298363829529821</v>
      </c>
      <c r="S560" s="51">
        <v>1.4625085493565173</v>
      </c>
      <c r="T560" s="51">
        <v>0.42714722674815109</v>
      </c>
      <c r="U560" s="51">
        <v>1.219797666445831</v>
      </c>
      <c r="V560" s="51">
        <v>1.3429648158815783</v>
      </c>
      <c r="W560" s="51">
        <v>1.0154171326359851</v>
      </c>
      <c r="X560" s="51">
        <v>0.27022527483440595</v>
      </c>
      <c r="Y560" s="51">
        <v>0.23879141165060108</v>
      </c>
      <c r="Z560" s="51">
        <v>0.52983827563682628</v>
      </c>
      <c r="AA560" s="51">
        <v>0.39725633583151376</v>
      </c>
      <c r="AB560" s="51">
        <v>0.39585335459016541</v>
      </c>
      <c r="AC560" s="51">
        <v>0.35876928829533722</v>
      </c>
      <c r="AD560" s="51">
        <v>0</v>
      </c>
      <c r="AE560" s="51">
        <v>0</v>
      </c>
      <c r="AF560" s="51">
        <v>0</v>
      </c>
      <c r="AG560" s="51">
        <v>0</v>
      </c>
      <c r="AH560" s="51">
        <v>0</v>
      </c>
      <c r="AI560" s="51">
        <v>0</v>
      </c>
      <c r="AJ560" s="51">
        <v>0</v>
      </c>
    </row>
    <row r="561" spans="1:37" x14ac:dyDescent="0.2">
      <c r="A561" s="49" t="s">
        <v>39</v>
      </c>
      <c r="B561" s="50" t="s">
        <v>40</v>
      </c>
      <c r="C561" s="51">
        <v>23.773362753432256</v>
      </c>
      <c r="D561" s="51">
        <v>28.50787207592148</v>
      </c>
      <c r="E561" s="51">
        <v>34.30817505240767</v>
      </c>
      <c r="F561" s="51">
        <v>35.03100916193938</v>
      </c>
      <c r="G561" s="51">
        <v>44.780454590501272</v>
      </c>
      <c r="H561" s="51">
        <v>41.695187049817129</v>
      </c>
      <c r="I561" s="51">
        <v>39.033041914712527</v>
      </c>
      <c r="J561" s="51">
        <v>42.788253264230939</v>
      </c>
      <c r="K561" s="51">
        <v>42.312240557953956</v>
      </c>
      <c r="L561" s="51">
        <v>45.163279624120854</v>
      </c>
      <c r="M561" s="51">
        <v>48.155359492147596</v>
      </c>
      <c r="N561" s="51">
        <v>43.013137632891791</v>
      </c>
      <c r="O561" s="51">
        <v>34.962846098473712</v>
      </c>
      <c r="P561" s="51">
        <v>28.871375838148946</v>
      </c>
      <c r="Q561" s="51">
        <v>25.398903092347901</v>
      </c>
      <c r="R561" s="51">
        <v>17.123884655456752</v>
      </c>
      <c r="S561" s="51">
        <v>12.784071668800919</v>
      </c>
      <c r="T561" s="51">
        <v>21.14645739420066</v>
      </c>
      <c r="U561" s="51">
        <v>15.196033579578183</v>
      </c>
      <c r="V561" s="51">
        <v>17.653144196022975</v>
      </c>
      <c r="W561" s="51">
        <v>13.347561194124296</v>
      </c>
      <c r="X561" s="51">
        <v>3.5520854199968492</v>
      </c>
      <c r="Y561" s="51">
        <v>3.1388902916810699</v>
      </c>
      <c r="Z561" s="51">
        <v>6.9646735117547793</v>
      </c>
      <c r="AA561" s="51">
        <v>5.2218965800782593</v>
      </c>
      <c r="AB561" s="51">
        <v>5.2034545257035285</v>
      </c>
      <c r="AC561" s="51">
        <v>4.7159880173216706</v>
      </c>
      <c r="AD561" s="51">
        <v>2.6312332326000001</v>
      </c>
      <c r="AE561" s="51">
        <v>2.7458233928999998</v>
      </c>
      <c r="AF561" s="51">
        <v>3.4063190006999995</v>
      </c>
      <c r="AG561" s="51">
        <v>2.9766947868000004</v>
      </c>
      <c r="AH561" s="51">
        <v>1.1441721186</v>
      </c>
      <c r="AI561" s="51">
        <v>0</v>
      </c>
      <c r="AJ561" s="51">
        <v>1.1435988378570001</v>
      </c>
    </row>
    <row r="562" spans="1:37" x14ac:dyDescent="0.2">
      <c r="A562" s="49" t="s">
        <v>41</v>
      </c>
      <c r="B562" s="50" t="s">
        <v>42</v>
      </c>
      <c r="C562" s="51">
        <v>9.7305672227467177</v>
      </c>
      <c r="D562" s="51">
        <v>2.09483935349202</v>
      </c>
      <c r="E562" s="51">
        <v>2.5210620790942926</v>
      </c>
      <c r="F562" s="51">
        <v>2.5741779810690439</v>
      </c>
      <c r="G562" s="51">
        <v>3.2905949028260553</v>
      </c>
      <c r="H562" s="51">
        <v>3.0638806870801654</v>
      </c>
      <c r="I562" s="51">
        <v>2.8682587066365692</v>
      </c>
      <c r="J562" s="51">
        <v>3.1442022949444235</v>
      </c>
      <c r="K562" s="51">
        <v>3.1092235302293436</v>
      </c>
      <c r="L562" s="51">
        <v>3.3187259728614635</v>
      </c>
      <c r="M562" s="51">
        <v>3.5385924939276818</v>
      </c>
      <c r="N562" s="51">
        <v>0.87759794853641027</v>
      </c>
      <c r="O562" s="51">
        <v>0.77011671577225205</v>
      </c>
      <c r="P562" s="51">
        <v>0.69467289148341704</v>
      </c>
      <c r="Q562" s="51">
        <v>0.67774369999774442</v>
      </c>
      <c r="R562" s="51">
        <v>0.34148066925728893</v>
      </c>
      <c r="S562" s="51">
        <v>0.68310123668260003</v>
      </c>
      <c r="T562" s="51">
        <v>0.62737248928634692</v>
      </c>
      <c r="U562" s="51">
        <v>0.37230772148547447</v>
      </c>
      <c r="V562" s="51">
        <v>0.11333938732758543</v>
      </c>
      <c r="W562" s="51">
        <v>8.5696031894438252E-2</v>
      </c>
      <c r="X562" s="51">
        <v>2.2805636251948275E-2</v>
      </c>
      <c r="Y562" s="51">
        <v>2.01527783717864E-2</v>
      </c>
      <c r="Z562" s="51">
        <v>4.4715650650878666E-2</v>
      </c>
      <c r="AA562" s="51">
        <v>3.3526410508073624E-2</v>
      </c>
      <c r="AB562" s="51">
        <v>3.3408006040252819E-2</v>
      </c>
      <c r="AC562" s="51">
        <v>3.0278299808364453E-2</v>
      </c>
      <c r="AD562" s="51">
        <v>0</v>
      </c>
      <c r="AE562" s="51">
        <v>0</v>
      </c>
      <c r="AF562" s="51">
        <v>0</v>
      </c>
      <c r="AG562" s="51">
        <v>0</v>
      </c>
      <c r="AH562" s="51">
        <v>0</v>
      </c>
      <c r="AI562" s="51">
        <v>0</v>
      </c>
      <c r="AJ562" s="51">
        <v>0</v>
      </c>
    </row>
    <row r="563" spans="1:37" x14ac:dyDescent="0.2">
      <c r="A563" s="49" t="s">
        <v>43</v>
      </c>
      <c r="B563" s="50" t="s">
        <v>44</v>
      </c>
      <c r="C563" s="51">
        <v>17.505825983241994</v>
      </c>
      <c r="D563" s="51">
        <v>14.010311694608069</v>
      </c>
      <c r="E563" s="51">
        <v>16.860894593511006</v>
      </c>
      <c r="F563" s="51">
        <v>17.216134407660004</v>
      </c>
      <c r="G563" s="51">
        <v>22.007539705816011</v>
      </c>
      <c r="H563" s="51">
        <v>20.491272206399554</v>
      </c>
      <c r="I563" s="51">
        <v>19.182949964045925</v>
      </c>
      <c r="J563" s="51">
        <v>21.028464120478528</v>
      </c>
      <c r="K563" s="51">
        <v>20.794525706282844</v>
      </c>
      <c r="L563" s="51">
        <v>22.19568065268238</v>
      </c>
      <c r="M563" s="51">
        <v>23.666150684769526</v>
      </c>
      <c r="N563" s="51">
        <v>21.727552717294028</v>
      </c>
      <c r="O563" s="51">
        <v>16.95691587461717</v>
      </c>
      <c r="P563" s="51">
        <v>13.27409359926687</v>
      </c>
      <c r="Q563" s="51">
        <v>10.851226158882803</v>
      </c>
      <c r="R563" s="51">
        <v>11.151711782898619</v>
      </c>
      <c r="S563" s="51">
        <v>7.4379646131898838</v>
      </c>
      <c r="T563" s="51">
        <v>17.059192368254287</v>
      </c>
      <c r="U563" s="51">
        <v>8.6610533103463023</v>
      </c>
      <c r="V563" s="51">
        <v>11.95195916554481</v>
      </c>
      <c r="W563" s="51">
        <v>9.0368890992078352</v>
      </c>
      <c r="X563" s="51">
        <v>2.4049188870214886</v>
      </c>
      <c r="Y563" s="51">
        <v>2.1251675154700789</v>
      </c>
      <c r="Z563" s="51">
        <v>4.715391914863412</v>
      </c>
      <c r="AA563" s="51">
        <v>3.5354548741438383</v>
      </c>
      <c r="AB563" s="51">
        <v>3.5229687879051506</v>
      </c>
      <c r="AC563" s="51">
        <v>3.1929324080933754</v>
      </c>
      <c r="AD563" s="51">
        <v>0</v>
      </c>
      <c r="AE563" s="51">
        <v>0</v>
      </c>
      <c r="AF563" s="51">
        <v>0</v>
      </c>
      <c r="AG563" s="51">
        <v>0</v>
      </c>
      <c r="AH563" s="51">
        <v>0</v>
      </c>
      <c r="AI563" s="51">
        <v>0</v>
      </c>
      <c r="AJ563" s="51">
        <v>0</v>
      </c>
    </row>
    <row r="564" spans="1:37" x14ac:dyDescent="0.2">
      <c r="A564" s="49" t="s">
        <v>45</v>
      </c>
      <c r="B564" s="50" t="s">
        <v>46</v>
      </c>
      <c r="C564" s="51">
        <v>227.17548423980944</v>
      </c>
      <c r="D564" s="51">
        <v>222.95292698077373</v>
      </c>
      <c r="E564" s="51">
        <v>268.31564372577964</v>
      </c>
      <c r="F564" s="51">
        <v>273.96874824415426</v>
      </c>
      <c r="G564" s="51">
        <v>350.21671894320679</v>
      </c>
      <c r="H564" s="51">
        <v>326.08761429160791</v>
      </c>
      <c r="I564" s="51">
        <v>305.26764399222827</v>
      </c>
      <c r="J564" s="51">
        <v>334.63621136817432</v>
      </c>
      <c r="K564" s="51">
        <v>330.91343522192767</v>
      </c>
      <c r="L564" s="51">
        <v>353.21069764283374</v>
      </c>
      <c r="M564" s="51">
        <v>376.61100484781292</v>
      </c>
      <c r="N564" s="51">
        <v>331.03193595555877</v>
      </c>
      <c r="O564" s="51">
        <v>323.48564892182634</v>
      </c>
      <c r="P564" s="51">
        <v>323.41568276631415</v>
      </c>
      <c r="Q564" s="51">
        <v>348.36973676909719</v>
      </c>
      <c r="R564" s="51">
        <v>345.37</v>
      </c>
      <c r="S564" s="51">
        <v>247.95</v>
      </c>
      <c r="T564" s="51">
        <v>222.887</v>
      </c>
      <c r="U564" s="51">
        <v>211.84</v>
      </c>
      <c r="V564" s="51">
        <v>133.02000000000001</v>
      </c>
      <c r="W564" s="51">
        <v>215.96</v>
      </c>
      <c r="X564" s="51">
        <v>144.39792218323552</v>
      </c>
      <c r="Y564" s="51">
        <v>86.071957806748046</v>
      </c>
      <c r="Z564" s="51">
        <v>87.974317558142246</v>
      </c>
      <c r="AA564" s="51">
        <v>37.534626661041848</v>
      </c>
      <c r="AB564" s="51">
        <v>3.6246007889167271</v>
      </c>
      <c r="AC564" s="51">
        <v>0.82110686159359891</v>
      </c>
      <c r="AD564" s="51">
        <v>0.36186338937000001</v>
      </c>
      <c r="AE564" s="51">
        <v>1.0397614907400001</v>
      </c>
      <c r="AF564" s="51">
        <v>3.2590363652700001</v>
      </c>
      <c r="AG564" s="51">
        <v>2.01041244999</v>
      </c>
      <c r="AH564" s="51">
        <v>0.74378131254000013</v>
      </c>
      <c r="AI564" s="51">
        <v>1.8817161973259999</v>
      </c>
      <c r="AJ564" s="51">
        <v>0.74983017437999999</v>
      </c>
    </row>
    <row r="565" spans="1:37" x14ac:dyDescent="0.2">
      <c r="A565" s="49" t="s">
        <v>47</v>
      </c>
      <c r="B565" s="50" t="s">
        <v>48</v>
      </c>
      <c r="C565" s="51">
        <v>7.7928187945613212</v>
      </c>
      <c r="D565" s="51">
        <v>1.7563515574890431</v>
      </c>
      <c r="E565" s="51">
        <v>2.1137044717833509</v>
      </c>
      <c r="F565" s="51">
        <v>2.1582378136862888</v>
      </c>
      <c r="G565" s="51">
        <v>2.7588948398405502</v>
      </c>
      <c r="H565" s="51">
        <v>2.5688135024499612</v>
      </c>
      <c r="I565" s="51">
        <v>2.4048004627586526</v>
      </c>
      <c r="J565" s="51">
        <v>2.63615660483977</v>
      </c>
      <c r="K565" s="51">
        <v>2.6068297699280789</v>
      </c>
      <c r="L565" s="51">
        <v>2.782480442520852</v>
      </c>
      <c r="M565" s="51">
        <v>2.9668205476800522</v>
      </c>
      <c r="N565" s="51">
        <v>3.572947667620133</v>
      </c>
      <c r="O565" s="51">
        <v>3.0595053371813861</v>
      </c>
      <c r="P565" s="51">
        <v>2.6870904819039354</v>
      </c>
      <c r="Q565" s="51">
        <v>2.5461182243158502</v>
      </c>
      <c r="R565" s="51">
        <v>1.7672247773972107</v>
      </c>
      <c r="S565" s="51">
        <v>1.5028227207017197</v>
      </c>
      <c r="T565" s="51">
        <v>1.6818922053208449</v>
      </c>
      <c r="U565" s="51">
        <v>0.9144400176836216</v>
      </c>
      <c r="V565" s="51">
        <v>0.61802043278626784</v>
      </c>
      <c r="W565" s="51">
        <v>0.46728590976401224</v>
      </c>
      <c r="X565" s="51">
        <v>0.12435526182666133</v>
      </c>
      <c r="Y565" s="51">
        <v>0.10988967829143903</v>
      </c>
      <c r="Z565" s="51">
        <v>0.24382684977554589</v>
      </c>
      <c r="AA565" s="51">
        <v>0.18281382333647692</v>
      </c>
      <c r="AB565" s="51">
        <v>0.18216818387986911</v>
      </c>
      <c r="AC565" s="51">
        <v>0.16510242725693067</v>
      </c>
      <c r="AD565" s="51">
        <v>0</v>
      </c>
      <c r="AE565" s="51">
        <v>0</v>
      </c>
      <c r="AF565" s="51">
        <v>0</v>
      </c>
      <c r="AG565" s="51">
        <v>0</v>
      </c>
      <c r="AH565" s="51">
        <v>0</v>
      </c>
      <c r="AI565" s="51">
        <v>0</v>
      </c>
      <c r="AJ565" s="51">
        <v>0</v>
      </c>
    </row>
    <row r="566" spans="1:37" x14ac:dyDescent="0.2">
      <c r="A566" s="49" t="s">
        <v>49</v>
      </c>
      <c r="B566" s="50" t="s">
        <v>50</v>
      </c>
      <c r="C566" s="51">
        <v>16.098004173571809</v>
      </c>
      <c r="D566" s="51">
        <v>4.2186383872417172</v>
      </c>
      <c r="E566" s="51">
        <v>5.0769760677627591</v>
      </c>
      <c r="F566" s="51">
        <v>5.1839421616878738</v>
      </c>
      <c r="G566" s="51">
        <v>6.6266799651168595</v>
      </c>
      <c r="H566" s="51">
        <v>6.1701173690950286</v>
      </c>
      <c r="I566" s="51">
        <v>5.7761690719561916</v>
      </c>
      <c r="J566" s="51">
        <v>6.3318709745427633</v>
      </c>
      <c r="K566" s="51">
        <v>6.2614298882993946</v>
      </c>
      <c r="L566" s="51">
        <v>6.683330997439568</v>
      </c>
      <c r="M566" s="51">
        <v>7.1261035395407406</v>
      </c>
      <c r="N566" s="51">
        <v>5.154728678495017</v>
      </c>
      <c r="O566" s="51">
        <v>5.5042530341162195</v>
      </c>
      <c r="P566" s="51">
        <v>5.9049697584428325</v>
      </c>
      <c r="Q566" s="51">
        <v>6.7371387259235229</v>
      </c>
      <c r="R566" s="51">
        <v>25.28701744244669</v>
      </c>
      <c r="S566" s="51">
        <v>8.8915144578030212</v>
      </c>
      <c r="T566" s="51">
        <v>2.7203939003522875</v>
      </c>
      <c r="U566" s="51">
        <v>0.7805398722370912</v>
      </c>
      <c r="V566" s="51">
        <v>0.51109648247722483</v>
      </c>
      <c r="W566" s="51">
        <v>0.38644059665605168</v>
      </c>
      <c r="X566" s="51">
        <v>0.10284051064557806</v>
      </c>
      <c r="Y566" s="51">
        <v>9.0877623223716023E-2</v>
      </c>
      <c r="Z566" s="51">
        <v>0.2016422736898113</v>
      </c>
      <c r="AA566" s="51">
        <v>0.15118513417791687</v>
      </c>
      <c r="AB566" s="51">
        <v>0.15065119704944194</v>
      </c>
      <c r="AC566" s="51">
        <v>0.13653799347545478</v>
      </c>
      <c r="AD566" s="51">
        <v>0</v>
      </c>
      <c r="AE566" s="51">
        <v>0</v>
      </c>
      <c r="AF566" s="51">
        <v>0</v>
      </c>
      <c r="AG566" s="51">
        <v>0</v>
      </c>
      <c r="AH566" s="51">
        <v>0</v>
      </c>
      <c r="AI566" s="51">
        <v>0</v>
      </c>
      <c r="AJ566" s="51">
        <v>0</v>
      </c>
    </row>
    <row r="567" spans="1:37" x14ac:dyDescent="0.2">
      <c r="A567" s="49" t="s">
        <v>51</v>
      </c>
      <c r="B567" s="50" t="s">
        <v>52</v>
      </c>
      <c r="C567" s="51">
        <v>3.4528137662207863</v>
      </c>
      <c r="D567" s="51">
        <v>1.0885529015257329</v>
      </c>
      <c r="E567" s="51">
        <v>1.3100333620093234</v>
      </c>
      <c r="F567" s="51">
        <v>1.3376342704586464</v>
      </c>
      <c r="G567" s="51">
        <v>1.7099099380800007</v>
      </c>
      <c r="H567" s="51">
        <v>1.5921011825036229</v>
      </c>
      <c r="I567" s="51">
        <v>1.4904490562634338</v>
      </c>
      <c r="J567" s="51">
        <v>1.6338391416221112</v>
      </c>
      <c r="K567" s="51">
        <v>1.6156629336188983</v>
      </c>
      <c r="L567" s="51">
        <v>1.7245278408127431</v>
      </c>
      <c r="M567" s="51">
        <v>1.8387782911186512</v>
      </c>
      <c r="N567" s="51">
        <v>1.1300694765882642</v>
      </c>
      <c r="O567" s="51">
        <v>0.86883441090710989</v>
      </c>
      <c r="P567" s="51">
        <v>0.66600851669782746</v>
      </c>
      <c r="Q567" s="51">
        <v>0.52754104216040631</v>
      </c>
      <c r="R567" s="51">
        <v>0.73031997147726757</v>
      </c>
      <c r="S567" s="51">
        <v>0.49944778944334361</v>
      </c>
      <c r="T567" s="51">
        <v>0</v>
      </c>
      <c r="U567" s="51">
        <v>0.86545215959342747</v>
      </c>
      <c r="V567" s="51">
        <v>0.39989557415582033</v>
      </c>
      <c r="W567" s="51">
        <v>0.3023614710237727</v>
      </c>
      <c r="X567" s="51">
        <v>8.0465169417251473E-2</v>
      </c>
      <c r="Y567" s="51">
        <v>7.1105085953284089E-2</v>
      </c>
      <c r="Z567" s="51">
        <v>0.15777031456064736</v>
      </c>
      <c r="AA567" s="51">
        <v>0.11829129745301448</v>
      </c>
      <c r="AB567" s="51">
        <v>0.11787353074579768</v>
      </c>
      <c r="AC567" s="51">
        <v>0.10683098234271986</v>
      </c>
      <c r="AD567" s="51">
        <v>0</v>
      </c>
      <c r="AE567" s="51">
        <v>0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</row>
    <row r="568" spans="1:37" x14ac:dyDescent="0.2">
      <c r="A568" s="76" t="s">
        <v>53</v>
      </c>
      <c r="B568" s="92" t="s">
        <v>54</v>
      </c>
      <c r="C568" s="78">
        <v>8.0542247905248967</v>
      </c>
      <c r="D568" s="78">
        <v>1.8640613945879188</v>
      </c>
      <c r="E568" s="78">
        <v>2.2433292973828634</v>
      </c>
      <c r="F568" s="78">
        <v>2.2905936864849687</v>
      </c>
      <c r="G568" s="78">
        <v>2.9280865443743433</v>
      </c>
      <c r="H568" s="78">
        <v>2.7263482982068203</v>
      </c>
      <c r="I568" s="78">
        <v>2.5522770115136999</v>
      </c>
      <c r="J568" s="78">
        <v>2.7978212768490285</v>
      </c>
      <c r="K568" s="78">
        <v>2.7666959474403248</v>
      </c>
      <c r="L568" s="78">
        <v>2.9531185553273751</v>
      </c>
      <c r="M568" s="78">
        <v>3.1487634830392266</v>
      </c>
      <c r="N568" s="78">
        <v>2.6351715740412258</v>
      </c>
      <c r="O568" s="78">
        <v>4.35722735506641</v>
      </c>
      <c r="P568" s="78">
        <v>5.8899031033136993</v>
      </c>
      <c r="Q568" s="78">
        <v>7.781230371865993</v>
      </c>
      <c r="R568" s="78">
        <v>3.2478051973886677</v>
      </c>
      <c r="S568" s="78">
        <v>3.2721669075189461</v>
      </c>
      <c r="T568" s="78">
        <v>2.8298503772065011</v>
      </c>
      <c r="U568" s="78">
        <v>9.6865324730343616</v>
      </c>
      <c r="V568" s="78">
        <v>13.309893334469656</v>
      </c>
      <c r="W568" s="78">
        <v>10.063624575678935</v>
      </c>
      <c r="X568" s="78">
        <v>2.6781562270212458</v>
      </c>
      <c r="Y568" s="78">
        <v>2.3666206148301612</v>
      </c>
      <c r="Z568" s="78">
        <v>5.2511360311522406</v>
      </c>
      <c r="AA568" s="78">
        <v>3.9371392264575507</v>
      </c>
      <c r="AB568" s="78">
        <v>3.9232345206515755</v>
      </c>
      <c r="AC568" s="78">
        <v>3.555700717118119</v>
      </c>
      <c r="AD568" s="78">
        <v>3.4293590323229997</v>
      </c>
      <c r="AE568" s="78">
        <v>3.6425061461249997</v>
      </c>
      <c r="AF568" s="78">
        <v>3.5064015839999998</v>
      </c>
      <c r="AG568" s="78">
        <v>4.531564296</v>
      </c>
      <c r="AH568" s="78">
        <v>3.0309702127950002</v>
      </c>
      <c r="AI568" s="78">
        <v>2.6645878559999998</v>
      </c>
      <c r="AJ568" s="78">
        <v>3.7049771220000003</v>
      </c>
    </row>
    <row r="569" spans="1:37" s="60" customFormat="1" x14ac:dyDescent="0.2">
      <c r="A569" s="57" t="s">
        <v>55</v>
      </c>
      <c r="B569" s="58" t="s">
        <v>56</v>
      </c>
      <c r="C569" s="59">
        <v>0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9">
        <v>0</v>
      </c>
      <c r="V569" s="59">
        <v>0</v>
      </c>
      <c r="W569" s="59">
        <v>0</v>
      </c>
      <c r="X569" s="59">
        <v>0</v>
      </c>
      <c r="Y569" s="59">
        <v>0</v>
      </c>
      <c r="Z569" s="59">
        <v>0</v>
      </c>
      <c r="AA569" s="59">
        <v>0</v>
      </c>
      <c r="AB569" s="59">
        <v>0</v>
      </c>
      <c r="AC569" s="59">
        <v>0</v>
      </c>
      <c r="AD569" s="59">
        <v>0</v>
      </c>
      <c r="AE569" s="59">
        <v>0</v>
      </c>
      <c r="AF569" s="59">
        <v>0</v>
      </c>
      <c r="AG569" s="59">
        <v>0</v>
      </c>
      <c r="AH569" s="59">
        <v>0</v>
      </c>
      <c r="AI569" s="59">
        <v>0</v>
      </c>
      <c r="AJ569" s="59">
        <v>0</v>
      </c>
      <c r="AK569"/>
    </row>
    <row r="570" spans="1:37" x14ac:dyDescent="0.2">
      <c r="A570" s="30" t="s">
        <v>57</v>
      </c>
      <c r="B570" s="31"/>
      <c r="C570" s="19">
        <v>19.698</v>
      </c>
      <c r="D570" s="19">
        <v>18.713100000000001</v>
      </c>
      <c r="E570" s="19">
        <v>20.6829</v>
      </c>
      <c r="F570" s="19">
        <v>20.6829</v>
      </c>
      <c r="G570" s="19">
        <v>24.622499999999999</v>
      </c>
      <c r="H570" s="19">
        <v>21.6678</v>
      </c>
      <c r="I570" s="19">
        <v>20.6829</v>
      </c>
      <c r="J570" s="19">
        <v>21.6678</v>
      </c>
      <c r="K570" s="19">
        <v>21.6678</v>
      </c>
      <c r="L570" s="19">
        <v>22.652699999999999</v>
      </c>
      <c r="M570" s="19">
        <v>24.622499999999999</v>
      </c>
      <c r="N570" s="19">
        <v>19.698</v>
      </c>
      <c r="O570" s="19">
        <v>17.728200000000001</v>
      </c>
      <c r="P570" s="19">
        <v>16.743300000000001</v>
      </c>
      <c r="Q570" s="19">
        <v>17.728200000000001</v>
      </c>
      <c r="R570" s="19">
        <v>17.728200000000001</v>
      </c>
      <c r="S570" s="19">
        <v>0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</row>
    <row r="571" spans="1:37" x14ac:dyDescent="0.2">
      <c r="A571" s="61" t="s">
        <v>58</v>
      </c>
      <c r="B571" s="25"/>
      <c r="C571" s="62">
        <v>0</v>
      </c>
      <c r="D571" s="62">
        <v>0</v>
      </c>
      <c r="E571" s="62">
        <v>0</v>
      </c>
      <c r="F571" s="62">
        <v>0</v>
      </c>
      <c r="G571" s="62">
        <v>0</v>
      </c>
      <c r="H571" s="62">
        <v>0</v>
      </c>
      <c r="I571" s="62">
        <v>0</v>
      </c>
      <c r="J571" s="62">
        <v>0</v>
      </c>
      <c r="K571" s="62">
        <v>0</v>
      </c>
      <c r="L571" s="62">
        <v>0</v>
      </c>
      <c r="M571" s="62">
        <v>0</v>
      </c>
      <c r="N571" s="62">
        <v>0</v>
      </c>
      <c r="O571" s="62">
        <v>0</v>
      </c>
      <c r="P571" s="62">
        <v>0</v>
      </c>
      <c r="Q571" s="62">
        <v>0</v>
      </c>
      <c r="R571" s="62">
        <v>0</v>
      </c>
      <c r="S571" s="62">
        <v>0</v>
      </c>
      <c r="T571" s="62">
        <v>0</v>
      </c>
      <c r="U571" s="62">
        <v>0</v>
      </c>
      <c r="V571" s="62">
        <v>0</v>
      </c>
      <c r="W571" s="62">
        <v>0</v>
      </c>
      <c r="X571" s="62">
        <v>0</v>
      </c>
      <c r="Y571" s="62">
        <v>0</v>
      </c>
      <c r="Z571" s="62">
        <v>0</v>
      </c>
      <c r="AA571" s="62">
        <v>0</v>
      </c>
      <c r="AB571" s="62">
        <v>0</v>
      </c>
      <c r="AC571" s="62">
        <v>0</v>
      </c>
      <c r="AD571" s="62">
        <v>0</v>
      </c>
      <c r="AE571" s="62">
        <v>0</v>
      </c>
      <c r="AF571" s="62">
        <v>0</v>
      </c>
      <c r="AG571" s="62">
        <v>0</v>
      </c>
      <c r="AH571" s="62">
        <v>0</v>
      </c>
      <c r="AI571" s="62">
        <v>0</v>
      </c>
      <c r="AJ571" s="62">
        <v>0</v>
      </c>
    </row>
    <row r="572" spans="1:37" x14ac:dyDescent="0.2">
      <c r="A572" s="45" t="s">
        <v>59</v>
      </c>
      <c r="B572" s="63"/>
      <c r="C572" s="47">
        <v>0</v>
      </c>
      <c r="D572" s="47">
        <v>0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47">
        <v>0</v>
      </c>
      <c r="X572" s="47">
        <v>0</v>
      </c>
      <c r="Y572" s="47">
        <v>0</v>
      </c>
      <c r="Z572" s="47">
        <v>0</v>
      </c>
      <c r="AA572" s="47">
        <v>0</v>
      </c>
      <c r="AB572" s="47">
        <v>0</v>
      </c>
      <c r="AC572" s="47">
        <v>0</v>
      </c>
      <c r="AD572" s="47">
        <v>0</v>
      </c>
      <c r="AE572" s="47">
        <v>0</v>
      </c>
      <c r="AF572" s="47">
        <v>0</v>
      </c>
      <c r="AG572" s="47">
        <v>0</v>
      </c>
      <c r="AH572" s="47">
        <v>0</v>
      </c>
      <c r="AI572" s="47">
        <v>0</v>
      </c>
      <c r="AJ572" s="47">
        <v>0</v>
      </c>
    </row>
    <row r="573" spans="1:37" x14ac:dyDescent="0.2">
      <c r="A573" s="49" t="s">
        <v>60</v>
      </c>
      <c r="B573" s="11"/>
      <c r="C573" s="51">
        <v>0</v>
      </c>
      <c r="D573" s="51">
        <v>0</v>
      </c>
      <c r="E573" s="51">
        <v>0</v>
      </c>
      <c r="F573" s="51">
        <v>0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</v>
      </c>
      <c r="S573" s="51">
        <v>0</v>
      </c>
      <c r="T573" s="51">
        <v>0</v>
      </c>
      <c r="U573" s="51">
        <v>0</v>
      </c>
      <c r="V573" s="51">
        <v>0</v>
      </c>
      <c r="W573" s="51">
        <v>0</v>
      </c>
      <c r="X573" s="51">
        <v>0</v>
      </c>
      <c r="Y573" s="51">
        <v>0</v>
      </c>
      <c r="Z573" s="51">
        <v>0</v>
      </c>
      <c r="AA573" s="51">
        <v>0</v>
      </c>
      <c r="AB573" s="51">
        <v>0</v>
      </c>
      <c r="AC573" s="51">
        <v>0</v>
      </c>
      <c r="AD573" s="51">
        <v>0</v>
      </c>
      <c r="AE573" s="51">
        <v>0</v>
      </c>
      <c r="AF573" s="51">
        <v>0</v>
      </c>
      <c r="AG573" s="51">
        <v>0</v>
      </c>
      <c r="AH573" s="51">
        <v>0</v>
      </c>
      <c r="AI573" s="51">
        <v>0</v>
      </c>
      <c r="AJ573" s="51">
        <v>0</v>
      </c>
    </row>
    <row r="574" spans="1:37" x14ac:dyDescent="0.2">
      <c r="A574" s="49" t="s">
        <v>61</v>
      </c>
      <c r="B574" s="11"/>
      <c r="C574" s="51">
        <v>0</v>
      </c>
      <c r="D574" s="51">
        <v>0</v>
      </c>
      <c r="E574" s="51">
        <v>0</v>
      </c>
      <c r="F574" s="51">
        <v>0</v>
      </c>
      <c r="G574" s="51">
        <v>0</v>
      </c>
      <c r="H574" s="51">
        <v>0</v>
      </c>
      <c r="I574" s="51">
        <v>0</v>
      </c>
      <c r="J574" s="51">
        <v>0</v>
      </c>
      <c r="K574" s="51">
        <v>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0</v>
      </c>
      <c r="S574" s="51">
        <v>0</v>
      </c>
      <c r="T574" s="51">
        <v>0</v>
      </c>
      <c r="U574" s="51">
        <v>0</v>
      </c>
      <c r="V574" s="51">
        <v>0</v>
      </c>
      <c r="W574" s="51">
        <v>0</v>
      </c>
      <c r="X574" s="51">
        <v>0</v>
      </c>
      <c r="Y574" s="51">
        <v>0</v>
      </c>
      <c r="Z574" s="51">
        <v>0</v>
      </c>
      <c r="AA574" s="51">
        <v>0</v>
      </c>
      <c r="AB574" s="51">
        <v>0</v>
      </c>
      <c r="AC574" s="51">
        <v>0</v>
      </c>
      <c r="AD574" s="51">
        <v>0</v>
      </c>
      <c r="AE574" s="51">
        <v>0</v>
      </c>
      <c r="AF574" s="51">
        <v>0</v>
      </c>
      <c r="AG574" s="51">
        <v>0</v>
      </c>
      <c r="AH574" s="51">
        <v>0</v>
      </c>
      <c r="AI574" s="51">
        <v>0</v>
      </c>
      <c r="AJ574" s="51">
        <v>0</v>
      </c>
    </row>
    <row r="575" spans="1:37" x14ac:dyDescent="0.2">
      <c r="A575" s="49" t="s">
        <v>62</v>
      </c>
      <c r="B575" s="11"/>
      <c r="C575" s="51">
        <v>0</v>
      </c>
      <c r="D575" s="51">
        <v>0</v>
      </c>
      <c r="E575" s="51">
        <v>0</v>
      </c>
      <c r="F575" s="51">
        <v>0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1">
        <v>0</v>
      </c>
      <c r="V575" s="51">
        <v>0</v>
      </c>
      <c r="W575" s="51">
        <v>0</v>
      </c>
      <c r="X575" s="51">
        <v>0</v>
      </c>
      <c r="Y575" s="51">
        <v>0</v>
      </c>
      <c r="Z575" s="51">
        <v>0</v>
      </c>
      <c r="AA575" s="51">
        <v>0</v>
      </c>
      <c r="AB575" s="51">
        <v>0</v>
      </c>
      <c r="AC575" s="51">
        <v>0</v>
      </c>
      <c r="AD575" s="51">
        <v>0</v>
      </c>
      <c r="AE575" s="51">
        <v>0</v>
      </c>
      <c r="AF575" s="51">
        <v>0</v>
      </c>
      <c r="AG575" s="51">
        <v>0</v>
      </c>
      <c r="AH575" s="51">
        <v>0</v>
      </c>
      <c r="AI575" s="51">
        <v>0</v>
      </c>
      <c r="AJ575" s="51">
        <v>0</v>
      </c>
    </row>
    <row r="576" spans="1:37" x14ac:dyDescent="0.2">
      <c r="A576" s="49" t="s">
        <v>63</v>
      </c>
      <c r="B576" s="11"/>
      <c r="C576" s="51">
        <v>0</v>
      </c>
      <c r="D576" s="51">
        <v>0</v>
      </c>
      <c r="E576" s="51">
        <v>0</v>
      </c>
      <c r="F576" s="51">
        <v>0</v>
      </c>
      <c r="G576" s="51">
        <v>0</v>
      </c>
      <c r="H576" s="51">
        <v>0</v>
      </c>
      <c r="I576" s="51">
        <v>0</v>
      </c>
      <c r="J576" s="51">
        <v>0</v>
      </c>
      <c r="K576" s="51">
        <v>0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1">
        <v>0</v>
      </c>
      <c r="V576" s="51">
        <v>0</v>
      </c>
      <c r="W576" s="51">
        <v>0</v>
      </c>
      <c r="X576" s="51">
        <v>0</v>
      </c>
      <c r="Y576" s="51">
        <v>0</v>
      </c>
      <c r="Z576" s="51">
        <v>0</v>
      </c>
      <c r="AA576" s="51">
        <v>0</v>
      </c>
      <c r="AB576" s="51">
        <v>0</v>
      </c>
      <c r="AC576" s="51">
        <v>0</v>
      </c>
      <c r="AD576" s="51">
        <v>0</v>
      </c>
      <c r="AE576" s="51">
        <v>0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</row>
    <row r="577" spans="1:36" x14ac:dyDescent="0.2">
      <c r="A577" s="49" t="s">
        <v>64</v>
      </c>
      <c r="B577" s="11"/>
      <c r="C577" s="51">
        <v>0</v>
      </c>
      <c r="D577" s="51">
        <v>0</v>
      </c>
      <c r="E577" s="51">
        <v>0</v>
      </c>
      <c r="F577" s="51">
        <v>0</v>
      </c>
      <c r="G577" s="51">
        <v>0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1">
        <v>0</v>
      </c>
      <c r="V577" s="51">
        <v>0</v>
      </c>
      <c r="W577" s="51">
        <v>0</v>
      </c>
      <c r="X577" s="51">
        <v>0</v>
      </c>
      <c r="Y577" s="51">
        <v>0</v>
      </c>
      <c r="Z577" s="51">
        <v>0</v>
      </c>
      <c r="AA577" s="51">
        <v>0</v>
      </c>
      <c r="AB577" s="51">
        <v>0</v>
      </c>
      <c r="AC577" s="51">
        <v>0</v>
      </c>
      <c r="AD577" s="51">
        <v>0</v>
      </c>
      <c r="AE577" s="51">
        <v>0</v>
      </c>
      <c r="AF577" s="51">
        <v>0</v>
      </c>
      <c r="AG577" s="51">
        <v>0</v>
      </c>
      <c r="AH577" s="51">
        <v>0</v>
      </c>
      <c r="AI577" s="51">
        <v>0</v>
      </c>
      <c r="AJ577" s="51">
        <v>0</v>
      </c>
    </row>
    <row r="578" spans="1:36" x14ac:dyDescent="0.2">
      <c r="A578" s="49" t="s">
        <v>65</v>
      </c>
      <c r="B578" s="11"/>
      <c r="C578" s="51">
        <v>0</v>
      </c>
      <c r="D578" s="51">
        <v>0</v>
      </c>
      <c r="E578" s="51">
        <v>0</v>
      </c>
      <c r="F578" s="51">
        <v>0</v>
      </c>
      <c r="G578" s="51">
        <v>0</v>
      </c>
      <c r="H578" s="51">
        <v>0</v>
      </c>
      <c r="I578" s="51">
        <v>0</v>
      </c>
      <c r="J578" s="51">
        <v>0</v>
      </c>
      <c r="K578" s="51">
        <v>0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</v>
      </c>
      <c r="S578" s="51">
        <v>0</v>
      </c>
      <c r="T578" s="51">
        <v>0</v>
      </c>
      <c r="U578" s="51">
        <v>0</v>
      </c>
      <c r="V578" s="51">
        <v>0</v>
      </c>
      <c r="W578" s="51">
        <v>0</v>
      </c>
      <c r="X578" s="51">
        <v>0</v>
      </c>
      <c r="Y578" s="51">
        <v>0</v>
      </c>
      <c r="Z578" s="51">
        <v>0</v>
      </c>
      <c r="AA578" s="51">
        <v>0</v>
      </c>
      <c r="AB578" s="51">
        <v>0</v>
      </c>
      <c r="AC578" s="51">
        <v>0</v>
      </c>
      <c r="AD578" s="51">
        <v>0</v>
      </c>
      <c r="AE578" s="51">
        <v>0</v>
      </c>
      <c r="AF578" s="51">
        <v>0</v>
      </c>
      <c r="AG578" s="51">
        <v>0</v>
      </c>
      <c r="AH578" s="51">
        <v>0</v>
      </c>
      <c r="AI578" s="51">
        <v>0</v>
      </c>
      <c r="AJ578" s="51">
        <v>0</v>
      </c>
    </row>
    <row r="579" spans="1:36" x14ac:dyDescent="0.2">
      <c r="A579" s="55" t="s">
        <v>66</v>
      </c>
      <c r="B579" s="31"/>
      <c r="C579" s="51">
        <v>0</v>
      </c>
      <c r="D579" s="51">
        <v>0</v>
      </c>
      <c r="E579" s="51">
        <v>0</v>
      </c>
      <c r="F579" s="51">
        <v>0</v>
      </c>
      <c r="G579" s="51">
        <v>0</v>
      </c>
      <c r="H579" s="51">
        <v>0</v>
      </c>
      <c r="I579" s="51">
        <v>0</v>
      </c>
      <c r="J579" s="51">
        <v>0</v>
      </c>
      <c r="K579" s="51">
        <v>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1">
        <v>0</v>
      </c>
      <c r="V579" s="51">
        <v>0</v>
      </c>
      <c r="W579" s="51">
        <v>0</v>
      </c>
      <c r="X579" s="51">
        <v>0</v>
      </c>
      <c r="Y579" s="51">
        <v>0</v>
      </c>
      <c r="Z579" s="51">
        <v>0</v>
      </c>
      <c r="AA579" s="51">
        <v>0</v>
      </c>
      <c r="AB579" s="51">
        <v>0</v>
      </c>
      <c r="AC579" s="51">
        <v>0</v>
      </c>
      <c r="AD579" s="51">
        <v>0</v>
      </c>
      <c r="AE579" s="51">
        <v>0</v>
      </c>
      <c r="AF579" s="51">
        <v>0</v>
      </c>
      <c r="AG579" s="51">
        <v>0</v>
      </c>
      <c r="AH579" s="51">
        <v>0</v>
      </c>
      <c r="AI579" s="51">
        <v>0</v>
      </c>
      <c r="AJ579" s="51">
        <v>0</v>
      </c>
    </row>
    <row r="580" spans="1:36" x14ac:dyDescent="0.2">
      <c r="A580" s="64" t="s">
        <v>67</v>
      </c>
      <c r="B580" s="65"/>
      <c r="C580" s="51">
        <v>19.698</v>
      </c>
      <c r="D580" s="51">
        <v>18.713100000000001</v>
      </c>
      <c r="E580" s="51">
        <v>20.6829</v>
      </c>
      <c r="F580" s="51">
        <v>20.6829</v>
      </c>
      <c r="G580" s="51">
        <v>24.622499999999999</v>
      </c>
      <c r="H580" s="51">
        <v>21.6678</v>
      </c>
      <c r="I580" s="51">
        <v>20.6829</v>
      </c>
      <c r="J580" s="51">
        <v>21.6678</v>
      </c>
      <c r="K580" s="51">
        <v>21.6678</v>
      </c>
      <c r="L580" s="51">
        <v>22.652699999999999</v>
      </c>
      <c r="M580" s="51">
        <v>24.622499999999999</v>
      </c>
      <c r="N580" s="51">
        <v>19.698</v>
      </c>
      <c r="O580" s="51">
        <v>17.728200000000001</v>
      </c>
      <c r="P580" s="51">
        <v>16.743300000000001</v>
      </c>
      <c r="Q580" s="51">
        <v>17.728200000000001</v>
      </c>
      <c r="R580" s="51">
        <v>17.728200000000001</v>
      </c>
      <c r="S580" s="51">
        <v>0</v>
      </c>
      <c r="T580" s="51">
        <v>0</v>
      </c>
      <c r="U580" s="51">
        <v>0</v>
      </c>
      <c r="V580" s="51">
        <v>0</v>
      </c>
      <c r="W580" s="51">
        <v>0</v>
      </c>
      <c r="X580" s="51">
        <v>0</v>
      </c>
      <c r="Y580" s="51">
        <v>0</v>
      </c>
      <c r="Z580" s="51">
        <v>0</v>
      </c>
      <c r="AA580" s="51">
        <v>0</v>
      </c>
      <c r="AB580" s="51">
        <v>0</v>
      </c>
      <c r="AC580" s="51">
        <v>0</v>
      </c>
      <c r="AD580" s="51">
        <v>0</v>
      </c>
      <c r="AE580" s="51">
        <v>0</v>
      </c>
      <c r="AF580" s="51">
        <v>0</v>
      </c>
      <c r="AG580" s="51">
        <v>0</v>
      </c>
      <c r="AH580" s="51">
        <v>0</v>
      </c>
      <c r="AI580" s="51">
        <v>0</v>
      </c>
      <c r="AJ580" s="51">
        <v>0</v>
      </c>
    </row>
    <row r="581" spans="1:36" x14ac:dyDescent="0.2">
      <c r="A581" s="66" t="s">
        <v>68</v>
      </c>
      <c r="B581" s="67"/>
      <c r="C581" s="68">
        <v>0</v>
      </c>
      <c r="D581" s="68">
        <v>0</v>
      </c>
      <c r="E581" s="68">
        <v>0</v>
      </c>
      <c r="F581" s="68">
        <v>0</v>
      </c>
      <c r="G581" s="68">
        <v>0</v>
      </c>
      <c r="H581" s="68">
        <v>0</v>
      </c>
      <c r="I581" s="68">
        <v>0</v>
      </c>
      <c r="J581" s="68">
        <v>0</v>
      </c>
      <c r="K581" s="68">
        <v>0</v>
      </c>
      <c r="L581" s="68">
        <v>0</v>
      </c>
      <c r="M581" s="68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68">
        <v>0</v>
      </c>
      <c r="AA581" s="68">
        <v>0</v>
      </c>
      <c r="AB581" s="68">
        <v>0</v>
      </c>
      <c r="AC581" s="68">
        <v>0</v>
      </c>
      <c r="AD581" s="68">
        <v>0</v>
      </c>
      <c r="AE581" s="68">
        <v>0</v>
      </c>
      <c r="AF581" s="68">
        <v>0</v>
      </c>
      <c r="AG581" s="68">
        <v>0</v>
      </c>
      <c r="AH581" s="68">
        <v>0</v>
      </c>
      <c r="AI581" s="68">
        <v>0</v>
      </c>
      <c r="AJ581" s="68">
        <v>0</v>
      </c>
    </row>
    <row r="582" spans="1:36" x14ac:dyDescent="0.2">
      <c r="A582" s="66" t="s">
        <v>69</v>
      </c>
      <c r="B582" s="67"/>
      <c r="C582" s="68">
        <v>147.73499999999999</v>
      </c>
      <c r="D582" s="68">
        <v>131.73037500000001</v>
      </c>
      <c r="E582" s="68">
        <v>115.72575000000001</v>
      </c>
      <c r="F582" s="68">
        <v>99.721125000000015</v>
      </c>
      <c r="G582" s="68">
        <v>83.716500000000011</v>
      </c>
      <c r="H582" s="68">
        <v>67.711874999999992</v>
      </c>
      <c r="I582" s="68">
        <v>51.707250000000002</v>
      </c>
      <c r="J582" s="68">
        <v>35.702624999999998</v>
      </c>
      <c r="K582" s="68">
        <v>19.698</v>
      </c>
      <c r="L582" s="68">
        <v>18.291000000000004</v>
      </c>
      <c r="M582" s="68">
        <v>16.884000000000004</v>
      </c>
      <c r="N582" s="68">
        <v>15.476999999999984</v>
      </c>
      <c r="O582" s="68">
        <v>14.070000000000004</v>
      </c>
      <c r="P582" s="68">
        <v>12.663000000000004</v>
      </c>
      <c r="Q582" s="68">
        <v>11.256</v>
      </c>
      <c r="R582" s="68">
        <v>9.8490000000000002</v>
      </c>
      <c r="S582" s="68">
        <v>9.8490000000000002</v>
      </c>
      <c r="T582" s="68">
        <v>9.8490000000000002</v>
      </c>
      <c r="U582" s="68">
        <v>9.8490000000000002</v>
      </c>
      <c r="V582" s="68">
        <v>6.8979702031738599</v>
      </c>
      <c r="W582" s="68">
        <v>6.7401304501343944</v>
      </c>
      <c r="X582" s="68">
        <v>5.5050940201374887</v>
      </c>
      <c r="Y582" s="68">
        <v>4.5492157813514185</v>
      </c>
      <c r="Z582" s="68">
        <v>4.0858491381944111</v>
      </c>
      <c r="AA582" s="68">
        <v>3.4736406656030092</v>
      </c>
      <c r="AB582" s="68">
        <v>3.1305666123201203</v>
      </c>
      <c r="AC582" s="68">
        <v>1.4066067230543422</v>
      </c>
      <c r="AD582" s="68">
        <v>1.247004930562597</v>
      </c>
      <c r="AE582" s="68">
        <v>0.64284746861564912</v>
      </c>
      <c r="AF582" s="68">
        <v>0.2093031229578676</v>
      </c>
      <c r="AG582" s="68">
        <v>0.2093031229578676</v>
      </c>
      <c r="AH582" s="68">
        <v>0.2093031229578676</v>
      </c>
      <c r="AI582" s="68">
        <v>0.2093031229578676</v>
      </c>
      <c r="AJ582" s="68">
        <v>0.2093031229578676</v>
      </c>
    </row>
    <row r="583" spans="1:36" x14ac:dyDescent="0.2">
      <c r="A583" s="61" t="s">
        <v>70</v>
      </c>
      <c r="B583" s="25"/>
      <c r="C583" s="62">
        <v>14.412925759738934</v>
      </c>
      <c r="D583" s="62">
        <v>12.851525469100551</v>
      </c>
      <c r="E583" s="62">
        <v>11.290125178462166</v>
      </c>
      <c r="F583" s="62">
        <v>9.7287248878237822</v>
      </c>
      <c r="G583" s="62">
        <v>8.1673245971853969</v>
      </c>
      <c r="H583" s="62">
        <v>6.6059243065470117</v>
      </c>
      <c r="I583" s="62">
        <v>5.0445240159086273</v>
      </c>
      <c r="J583" s="62">
        <v>3.4831237252702425</v>
      </c>
      <c r="K583" s="62">
        <v>1.9217234346318579</v>
      </c>
      <c r="L583" s="62">
        <v>1.7844574750152968</v>
      </c>
      <c r="M583" s="62">
        <v>1.6471915153987355</v>
      </c>
      <c r="N583" s="62">
        <v>1.5099255557821727</v>
      </c>
      <c r="O583" s="62">
        <v>1.3726595961656129</v>
      </c>
      <c r="P583" s="62">
        <v>1.2353936365490519</v>
      </c>
      <c r="Q583" s="62">
        <v>1.0981276769324904</v>
      </c>
      <c r="R583" s="62">
        <v>0.96086171731592895</v>
      </c>
      <c r="S583" s="62">
        <v>0.96086171731592895</v>
      </c>
      <c r="T583" s="62">
        <v>0.96086171731592895</v>
      </c>
      <c r="U583" s="62">
        <v>0.96086171731592895</v>
      </c>
      <c r="V583" s="62">
        <v>0</v>
      </c>
      <c r="W583" s="62">
        <v>0</v>
      </c>
      <c r="X583" s="62">
        <v>0</v>
      </c>
      <c r="Y583" s="62">
        <v>0</v>
      </c>
      <c r="Z583" s="62">
        <v>0</v>
      </c>
      <c r="AA583" s="62">
        <v>0</v>
      </c>
      <c r="AB583" s="62">
        <v>0</v>
      </c>
      <c r="AC583" s="62">
        <v>0</v>
      </c>
      <c r="AD583" s="62">
        <v>0</v>
      </c>
      <c r="AE583" s="62">
        <v>0</v>
      </c>
      <c r="AF583" s="62">
        <v>0</v>
      </c>
      <c r="AG583" s="62">
        <v>0</v>
      </c>
      <c r="AH583" s="62">
        <v>0</v>
      </c>
      <c r="AI583" s="62">
        <v>0</v>
      </c>
      <c r="AJ583" s="62">
        <v>0</v>
      </c>
    </row>
    <row r="584" spans="1:36" x14ac:dyDescent="0.2">
      <c r="A584" s="70" t="s">
        <v>71</v>
      </c>
      <c r="B584" s="71" t="s">
        <v>72</v>
      </c>
      <c r="C584" s="72">
        <v>0</v>
      </c>
      <c r="D584" s="73">
        <v>0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73">
        <v>0</v>
      </c>
      <c r="Q584" s="73">
        <v>0</v>
      </c>
      <c r="R584" s="73">
        <v>0</v>
      </c>
      <c r="S584" s="73">
        <v>0</v>
      </c>
      <c r="T584" s="73">
        <v>0</v>
      </c>
      <c r="U584" s="73">
        <v>0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0</v>
      </c>
      <c r="AC584" s="73">
        <v>0</v>
      </c>
      <c r="AD584" s="73">
        <v>0</v>
      </c>
      <c r="AE584" s="73">
        <v>0</v>
      </c>
      <c r="AF584" s="73">
        <v>0</v>
      </c>
      <c r="AG584" s="73">
        <v>0</v>
      </c>
      <c r="AH584" s="73">
        <v>0</v>
      </c>
      <c r="AI584" s="73">
        <v>0</v>
      </c>
      <c r="AJ584" s="73">
        <v>0</v>
      </c>
    </row>
    <row r="585" spans="1:36" x14ac:dyDescent="0.2">
      <c r="A585" s="70" t="s">
        <v>73</v>
      </c>
      <c r="B585" s="71" t="s">
        <v>74</v>
      </c>
      <c r="C585" s="72">
        <v>0</v>
      </c>
      <c r="D585" s="73">
        <v>0</v>
      </c>
      <c r="E585" s="73">
        <v>0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73">
        <v>0</v>
      </c>
      <c r="Q585" s="73">
        <v>0</v>
      </c>
      <c r="R585" s="73">
        <v>0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0</v>
      </c>
      <c r="AC585" s="73">
        <v>0</v>
      </c>
      <c r="AD585" s="73">
        <v>0</v>
      </c>
      <c r="AE585" s="73">
        <v>0</v>
      </c>
      <c r="AF585" s="73">
        <v>0</v>
      </c>
      <c r="AG585" s="73">
        <v>0</v>
      </c>
      <c r="AH585" s="73">
        <v>0</v>
      </c>
      <c r="AI585" s="73">
        <v>0</v>
      </c>
      <c r="AJ585" s="73">
        <v>0</v>
      </c>
    </row>
    <row r="586" spans="1:36" x14ac:dyDescent="0.2">
      <c r="A586" s="70" t="s">
        <v>75</v>
      </c>
      <c r="B586" s="71" t="s">
        <v>76</v>
      </c>
      <c r="C586" s="72">
        <v>0</v>
      </c>
      <c r="D586" s="73">
        <v>0</v>
      </c>
      <c r="E586" s="73">
        <v>0</v>
      </c>
      <c r="F586" s="73">
        <v>0</v>
      </c>
      <c r="G586" s="73">
        <v>0</v>
      </c>
      <c r="H586" s="73">
        <v>0</v>
      </c>
      <c r="I586" s="73">
        <v>0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73">
        <v>0</v>
      </c>
      <c r="Q586" s="73">
        <v>0</v>
      </c>
      <c r="R586" s="73">
        <v>0</v>
      </c>
      <c r="S586" s="73">
        <v>0</v>
      </c>
      <c r="T586" s="73">
        <v>0</v>
      </c>
      <c r="U586" s="73">
        <v>0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0</v>
      </c>
      <c r="AC586" s="73">
        <v>0</v>
      </c>
      <c r="AD586" s="73">
        <v>0</v>
      </c>
      <c r="AE586" s="73">
        <v>0</v>
      </c>
      <c r="AF586" s="73">
        <v>0</v>
      </c>
      <c r="AG586" s="73">
        <v>0</v>
      </c>
      <c r="AH586" s="73">
        <v>0</v>
      </c>
      <c r="AI586" s="73">
        <v>0</v>
      </c>
      <c r="AJ586" s="73">
        <v>0</v>
      </c>
    </row>
    <row r="587" spans="1:36" x14ac:dyDescent="0.2">
      <c r="A587" s="70" t="s">
        <v>77</v>
      </c>
      <c r="B587" s="71" t="s">
        <v>78</v>
      </c>
      <c r="C587" s="72">
        <v>0</v>
      </c>
      <c r="D587" s="73">
        <v>0</v>
      </c>
      <c r="E587" s="73">
        <v>0</v>
      </c>
      <c r="F587" s="73">
        <v>0</v>
      </c>
      <c r="G587" s="73">
        <v>0</v>
      </c>
      <c r="H587" s="73">
        <v>0</v>
      </c>
      <c r="I587" s="73">
        <v>0</v>
      </c>
      <c r="J587" s="73">
        <v>0</v>
      </c>
      <c r="K587" s="73">
        <v>0</v>
      </c>
      <c r="L587" s="73">
        <v>0</v>
      </c>
      <c r="M587" s="73">
        <v>0</v>
      </c>
      <c r="N587" s="73">
        <v>0</v>
      </c>
      <c r="O587" s="73">
        <v>0</v>
      </c>
      <c r="P587" s="73">
        <v>0</v>
      </c>
      <c r="Q587" s="73">
        <v>0</v>
      </c>
      <c r="R587" s="73">
        <v>0</v>
      </c>
      <c r="S587" s="73">
        <v>0</v>
      </c>
      <c r="T587" s="73">
        <v>0</v>
      </c>
      <c r="U587" s="73">
        <v>0</v>
      </c>
      <c r="V587" s="73">
        <v>0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0</v>
      </c>
      <c r="AC587" s="73">
        <v>0</v>
      </c>
      <c r="AD587" s="73">
        <v>0</v>
      </c>
      <c r="AE587" s="73">
        <v>0</v>
      </c>
      <c r="AF587" s="73">
        <v>0</v>
      </c>
      <c r="AG587" s="73">
        <v>0</v>
      </c>
      <c r="AH587" s="73">
        <v>0</v>
      </c>
      <c r="AI587" s="73">
        <v>0</v>
      </c>
      <c r="AJ587" s="73">
        <v>0</v>
      </c>
    </row>
    <row r="588" spans="1:36" x14ac:dyDescent="0.2">
      <c r="A588" s="70" t="s">
        <v>79</v>
      </c>
      <c r="B588" s="71" t="s">
        <v>80</v>
      </c>
      <c r="C588" s="72">
        <v>0</v>
      </c>
      <c r="D588" s="73">
        <v>0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73">
        <v>0</v>
      </c>
      <c r="Q588" s="73">
        <v>0</v>
      </c>
      <c r="R588" s="73">
        <v>0</v>
      </c>
      <c r="S588" s="73">
        <v>0</v>
      </c>
      <c r="T588" s="73">
        <v>0</v>
      </c>
      <c r="U588" s="73">
        <v>0</v>
      </c>
      <c r="V588" s="73">
        <v>0</v>
      </c>
      <c r="W588" s="73">
        <v>0</v>
      </c>
      <c r="X588" s="73">
        <v>0</v>
      </c>
      <c r="Y588" s="73">
        <v>0</v>
      </c>
      <c r="Z588" s="73">
        <v>0</v>
      </c>
      <c r="AA588" s="73">
        <v>0</v>
      </c>
      <c r="AB588" s="73">
        <v>0</v>
      </c>
      <c r="AC588" s="73">
        <v>0</v>
      </c>
      <c r="AD588" s="73">
        <v>0</v>
      </c>
      <c r="AE588" s="73">
        <v>0</v>
      </c>
      <c r="AF588" s="73">
        <v>0</v>
      </c>
      <c r="AG588" s="73">
        <v>0</v>
      </c>
      <c r="AH588" s="73">
        <v>0</v>
      </c>
      <c r="AI588" s="73">
        <v>0</v>
      </c>
      <c r="AJ588" s="73">
        <v>0</v>
      </c>
    </row>
    <row r="589" spans="1:36" x14ac:dyDescent="0.2">
      <c r="A589" s="74" t="s">
        <v>81</v>
      </c>
      <c r="B589" s="75"/>
      <c r="C589" s="72">
        <v>0</v>
      </c>
      <c r="D589" s="73">
        <v>0</v>
      </c>
      <c r="E589" s="73">
        <v>0</v>
      </c>
      <c r="F589" s="73">
        <v>0</v>
      </c>
      <c r="G589" s="73">
        <v>0</v>
      </c>
      <c r="H589" s="73">
        <v>0</v>
      </c>
      <c r="I589" s="73">
        <v>0</v>
      </c>
      <c r="J589" s="73">
        <v>0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73">
        <v>0</v>
      </c>
      <c r="Q589" s="73">
        <v>0</v>
      </c>
      <c r="R589" s="73">
        <v>0</v>
      </c>
      <c r="S589" s="73">
        <v>0</v>
      </c>
      <c r="T589" s="73">
        <v>0</v>
      </c>
      <c r="U589" s="73">
        <v>0</v>
      </c>
      <c r="V589" s="73">
        <v>0</v>
      </c>
      <c r="W589" s="73">
        <v>0</v>
      </c>
      <c r="X589" s="73">
        <v>0</v>
      </c>
      <c r="Y589" s="73">
        <v>0</v>
      </c>
      <c r="Z589" s="73">
        <v>0</v>
      </c>
      <c r="AA589" s="73">
        <v>0</v>
      </c>
      <c r="AB589" s="73">
        <v>0</v>
      </c>
      <c r="AC589" s="73">
        <v>0</v>
      </c>
      <c r="AD589" s="73">
        <v>0</v>
      </c>
      <c r="AE589" s="73">
        <v>0</v>
      </c>
      <c r="AF589" s="73">
        <v>0</v>
      </c>
      <c r="AG589" s="73">
        <v>0</v>
      </c>
      <c r="AH589" s="73">
        <v>0</v>
      </c>
      <c r="AI589" s="73">
        <v>0</v>
      </c>
      <c r="AJ589" s="73">
        <v>0</v>
      </c>
    </row>
    <row r="590" spans="1:36" x14ac:dyDescent="0.2">
      <c r="A590" s="76" t="s">
        <v>82</v>
      </c>
      <c r="B590" s="28"/>
      <c r="C590" s="78">
        <v>133.32207424026106</v>
      </c>
      <c r="D590" s="78">
        <v>118.87884953089946</v>
      </c>
      <c r="E590" s="78">
        <v>104.43562482153784</v>
      </c>
      <c r="F590" s="78">
        <v>89.992400112176227</v>
      </c>
      <c r="G590" s="78">
        <v>75.549175402814612</v>
      </c>
      <c r="H590" s="78">
        <v>61.105950693452982</v>
      </c>
      <c r="I590" s="78">
        <v>46.662725984091374</v>
      </c>
      <c r="J590" s="78">
        <v>32.219501274729758</v>
      </c>
      <c r="K590" s="78">
        <v>17.776276565368143</v>
      </c>
      <c r="L590" s="78">
        <v>16.506542524984706</v>
      </c>
      <c r="M590" s="78">
        <v>15.236808484601269</v>
      </c>
      <c r="N590" s="78">
        <v>13.967074444217811</v>
      </c>
      <c r="O590" s="78">
        <v>12.69734040383439</v>
      </c>
      <c r="P590" s="78">
        <v>11.427606363450952</v>
      </c>
      <c r="Q590" s="78">
        <v>10.15787232306751</v>
      </c>
      <c r="R590" s="78">
        <v>8.8881382826840714</v>
      </c>
      <c r="S590" s="78">
        <v>8.8881382826840714</v>
      </c>
      <c r="T590" s="78">
        <v>8.8881382826840714</v>
      </c>
      <c r="U590" s="78">
        <v>8.8881382826840714</v>
      </c>
      <c r="V590" s="78">
        <v>6.8979702031738599</v>
      </c>
      <c r="W590" s="78">
        <v>6.7401304501343944</v>
      </c>
      <c r="X590" s="78">
        <v>5.5050940201374887</v>
      </c>
      <c r="Y590" s="78">
        <v>4.5492157813514185</v>
      </c>
      <c r="Z590" s="78">
        <v>4.0858491381944111</v>
      </c>
      <c r="AA590" s="78">
        <v>3.4736406656030092</v>
      </c>
      <c r="AB590" s="78">
        <v>3.1305666123201203</v>
      </c>
      <c r="AC590" s="78">
        <v>1.4066067230543422</v>
      </c>
      <c r="AD590" s="78">
        <v>1.247004930562597</v>
      </c>
      <c r="AE590" s="78">
        <v>0.64284746861564912</v>
      </c>
      <c r="AF590" s="78">
        <v>0.2093031229578676</v>
      </c>
      <c r="AG590" s="78">
        <v>0.2093031229578676</v>
      </c>
      <c r="AH590" s="78">
        <v>0.2093031229578676</v>
      </c>
      <c r="AI590" s="78">
        <v>0.2093031229578676</v>
      </c>
      <c r="AJ590" s="78">
        <v>0.2093031229578676</v>
      </c>
    </row>
    <row r="591" spans="1:36" x14ac:dyDescent="0.2">
      <c r="A591" s="79" t="s">
        <v>83</v>
      </c>
      <c r="B591" s="80" t="s">
        <v>84</v>
      </c>
      <c r="C591" s="81">
        <v>0</v>
      </c>
      <c r="D591" s="82">
        <v>0</v>
      </c>
      <c r="E591" s="82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2">
        <v>0</v>
      </c>
      <c r="O591" s="82">
        <v>0</v>
      </c>
      <c r="P591" s="82">
        <v>0</v>
      </c>
      <c r="Q591" s="82">
        <v>0</v>
      </c>
      <c r="R591" s="82">
        <v>0</v>
      </c>
      <c r="S591" s="82">
        <v>0</v>
      </c>
      <c r="T591" s="82">
        <v>0</v>
      </c>
      <c r="U591" s="82">
        <v>0</v>
      </c>
      <c r="V591" s="82">
        <v>7.4331575465235566E-3</v>
      </c>
      <c r="W591" s="82">
        <v>0.11749147914035646</v>
      </c>
      <c r="X591" s="82">
        <v>0.26444599562993659</v>
      </c>
      <c r="Y591" s="82">
        <v>9.7715852105400389E-2</v>
      </c>
      <c r="Z591" s="82">
        <v>8.1600410748533178E-2</v>
      </c>
      <c r="AA591" s="82">
        <v>0.85110408745868305</v>
      </c>
      <c r="AB591" s="82">
        <v>0</v>
      </c>
      <c r="AC591" s="82">
        <v>7.8014793291976848E-4</v>
      </c>
      <c r="AD591" s="82">
        <v>8.0090233176788512E-4</v>
      </c>
      <c r="AE591" s="82">
        <v>3.10055049171535E-3</v>
      </c>
      <c r="AF591" s="82">
        <v>1.55154279435039E-4</v>
      </c>
      <c r="AG591" s="82">
        <v>4.2975668975810767E-2</v>
      </c>
      <c r="AH591" s="82">
        <v>2.4337572436961349E-4</v>
      </c>
      <c r="AI591" s="82">
        <v>7.8624794368147982E-2</v>
      </c>
      <c r="AJ591" s="82">
        <v>7.8624794368147982E-2</v>
      </c>
    </row>
    <row r="592" spans="1:36" x14ac:dyDescent="0.2">
      <c r="A592" s="83" t="s">
        <v>85</v>
      </c>
      <c r="B592" s="84">
        <v>84</v>
      </c>
      <c r="C592" s="72">
        <v>0</v>
      </c>
      <c r="D592" s="73">
        <v>0</v>
      </c>
      <c r="E592" s="73">
        <v>0</v>
      </c>
      <c r="F592" s="73">
        <v>0</v>
      </c>
      <c r="G592" s="73">
        <v>0</v>
      </c>
      <c r="H592" s="73">
        <v>0</v>
      </c>
      <c r="I592" s="73">
        <v>0</v>
      </c>
      <c r="J592" s="73">
        <v>0</v>
      </c>
      <c r="K592" s="73">
        <v>0</v>
      </c>
      <c r="L592" s="73">
        <v>0</v>
      </c>
      <c r="M592" s="73">
        <v>0</v>
      </c>
      <c r="N592" s="73">
        <v>0</v>
      </c>
      <c r="O592" s="73">
        <v>0</v>
      </c>
      <c r="P592" s="73">
        <v>0</v>
      </c>
      <c r="Q592" s="73">
        <v>0</v>
      </c>
      <c r="R592" s="73">
        <v>0</v>
      </c>
      <c r="S592" s="73">
        <v>0</v>
      </c>
      <c r="T592" s="73">
        <v>0</v>
      </c>
      <c r="U592" s="73">
        <v>0</v>
      </c>
      <c r="V592" s="73">
        <v>5.3996580177246116</v>
      </c>
      <c r="W592" s="73">
        <v>5.6104876048216088</v>
      </c>
      <c r="X592" s="73">
        <v>4.343420539334554</v>
      </c>
      <c r="Y592" s="73">
        <v>3.7425171356368345</v>
      </c>
      <c r="Z592" s="73">
        <v>3.3269653182330527</v>
      </c>
      <c r="AA592" s="73">
        <v>2.1246539993494133</v>
      </c>
      <c r="AB592" s="73">
        <v>2.4241164816025997</v>
      </c>
      <c r="AC592" s="73">
        <v>0.96426284508883364</v>
      </c>
      <c r="AD592" s="73">
        <v>0.90501963489770998</v>
      </c>
      <c r="AE592" s="73">
        <v>0.42511992297519346</v>
      </c>
      <c r="AF592" s="73">
        <v>0.10566006429526155</v>
      </c>
      <c r="AG592" s="73">
        <v>4.4601775369490095E-2</v>
      </c>
      <c r="AH592" s="73">
        <v>9.7350289747845393E-3</v>
      </c>
      <c r="AI592" s="73">
        <v>1.2196644001707165E-2</v>
      </c>
      <c r="AJ592" s="73">
        <v>1.2196644001707165E-2</v>
      </c>
    </row>
    <row r="593" spans="1:36" x14ac:dyDescent="0.2">
      <c r="A593" s="70" t="s">
        <v>86</v>
      </c>
      <c r="B593" s="71">
        <v>85</v>
      </c>
      <c r="C593" s="72">
        <v>0</v>
      </c>
      <c r="D593" s="73">
        <v>0</v>
      </c>
      <c r="E593" s="73">
        <v>0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73">
        <v>0</v>
      </c>
      <c r="Q593" s="73">
        <v>0</v>
      </c>
      <c r="R593" s="73">
        <v>0</v>
      </c>
      <c r="S593" s="73">
        <v>0</v>
      </c>
      <c r="T593" s="73">
        <v>0</v>
      </c>
      <c r="U593" s="73">
        <v>0</v>
      </c>
      <c r="V593" s="73">
        <v>0.83357552486014164</v>
      </c>
      <c r="W593" s="73">
        <v>0.62302821048739487</v>
      </c>
      <c r="X593" s="73">
        <v>0.3872244936009786</v>
      </c>
      <c r="Y593" s="73">
        <v>0.20520328942134083</v>
      </c>
      <c r="Z593" s="73">
        <v>0.22498398963524147</v>
      </c>
      <c r="AA593" s="73">
        <v>0.13756114030875483</v>
      </c>
      <c r="AB593" s="73">
        <v>0.19500358980136523</v>
      </c>
      <c r="AC593" s="73">
        <v>0.11078100647460709</v>
      </c>
      <c r="AD593" s="73">
        <v>5.0456846901376758E-2</v>
      </c>
      <c r="AE593" s="73">
        <v>7.0968155699262458E-2</v>
      </c>
      <c r="AF593" s="73">
        <v>1.6291199340679092E-2</v>
      </c>
      <c r="AG593" s="73">
        <v>2.9269915086227876E-2</v>
      </c>
      <c r="AH593" s="73">
        <v>4.1130497418464682E-2</v>
      </c>
      <c r="AI593" s="73">
        <v>3.5936540362172906E-2</v>
      </c>
      <c r="AJ593" s="73">
        <v>3.5936540362172906E-2</v>
      </c>
    </row>
    <row r="594" spans="1:36" x14ac:dyDescent="0.2">
      <c r="A594" s="74" t="s">
        <v>87</v>
      </c>
      <c r="B594" s="75" t="s">
        <v>88</v>
      </c>
      <c r="C594" s="85">
        <v>0</v>
      </c>
      <c r="D594" s="86">
        <v>0</v>
      </c>
      <c r="E594" s="86">
        <v>0</v>
      </c>
      <c r="F594" s="86">
        <v>0</v>
      </c>
      <c r="G594" s="86">
        <v>0</v>
      </c>
      <c r="H594" s="86">
        <v>0</v>
      </c>
      <c r="I594" s="86">
        <v>0</v>
      </c>
      <c r="J594" s="86">
        <v>0</v>
      </c>
      <c r="K594" s="86">
        <v>0</v>
      </c>
      <c r="L594" s="86">
        <v>0</v>
      </c>
      <c r="M594" s="86">
        <v>0</v>
      </c>
      <c r="N594" s="86">
        <v>0</v>
      </c>
      <c r="O594" s="86">
        <v>0</v>
      </c>
      <c r="P594" s="86">
        <v>0</v>
      </c>
      <c r="Q594" s="86">
        <v>0</v>
      </c>
      <c r="R594" s="86">
        <v>0</v>
      </c>
      <c r="S594" s="86">
        <v>0</v>
      </c>
      <c r="T594" s="86">
        <v>0</v>
      </c>
      <c r="U594" s="86">
        <v>0</v>
      </c>
      <c r="V594" s="86">
        <v>0.657303503042583</v>
      </c>
      <c r="W594" s="86">
        <v>0.38912315568503375</v>
      </c>
      <c r="X594" s="86">
        <v>0.51000299157202056</v>
      </c>
      <c r="Y594" s="86">
        <v>0.50377950418784201</v>
      </c>
      <c r="Z594" s="86">
        <v>0.45229941957758391</v>
      </c>
      <c r="AA594" s="86">
        <v>0.36032143848615783</v>
      </c>
      <c r="AB594" s="86">
        <v>0.51144654091615538</v>
      </c>
      <c r="AC594" s="86">
        <v>0.33078272355798172</v>
      </c>
      <c r="AD594" s="86">
        <v>0.29072754643174226</v>
      </c>
      <c r="AE594" s="86">
        <v>0.14365883944947785</v>
      </c>
      <c r="AF594" s="86">
        <v>8.7196705042491926E-2</v>
      </c>
      <c r="AG594" s="86">
        <v>9.2455763526338872E-2</v>
      </c>
      <c r="AH594" s="86">
        <v>0.15819422084024878</v>
      </c>
      <c r="AI594" s="86">
        <v>8.254514422583957E-2</v>
      </c>
      <c r="AJ594" s="86">
        <v>8.254514422583957E-2</v>
      </c>
    </row>
    <row r="595" spans="1:36" x14ac:dyDescent="0.2">
      <c r="A595" s="32" t="s">
        <v>89</v>
      </c>
      <c r="B595" s="33"/>
      <c r="C595" s="34">
        <v>0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0</v>
      </c>
      <c r="AA595" s="34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</row>
    <row r="596" spans="1:36" ht="13.5" thickBot="1" x14ac:dyDescent="0.25">
      <c r="A596" s="30" t="s">
        <v>90</v>
      </c>
      <c r="B596" s="31"/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</row>
    <row r="597" spans="1:36" ht="13.5" thickBot="1" x14ac:dyDescent="0.25">
      <c r="A597" s="36" t="s">
        <v>91</v>
      </c>
      <c r="B597" s="37"/>
      <c r="C597" s="38">
        <v>3.9396000000000413</v>
      </c>
      <c r="D597" s="38">
        <v>4.924499999999739</v>
      </c>
      <c r="E597" s="38">
        <v>6.8943000000000438</v>
      </c>
      <c r="F597" s="38">
        <v>-11.81880000000001</v>
      </c>
      <c r="G597" s="38">
        <v>-52.199700000000007</v>
      </c>
      <c r="H597" s="38">
        <v>31.516799999999876</v>
      </c>
      <c r="I597" s="38">
        <v>0.98489999999992506</v>
      </c>
      <c r="J597" s="38">
        <v>-2.9547000000000025</v>
      </c>
      <c r="K597" s="38">
        <v>34.471500000000106</v>
      </c>
      <c r="L597" s="38">
        <v>93.565500000000156</v>
      </c>
      <c r="M597" s="38">
        <v>-102.42960000000005</v>
      </c>
      <c r="N597" s="38">
        <v>-71.8977000000001</v>
      </c>
      <c r="O597" s="38">
        <v>52.581900000000019</v>
      </c>
      <c r="P597" s="38">
        <v>-59.983400000000017</v>
      </c>
      <c r="Q597" s="38">
        <v>-24.03610000000009</v>
      </c>
      <c r="R597" s="38">
        <v>-106.8177323082478</v>
      </c>
      <c r="S597" s="38">
        <v>-45.228719090980803</v>
      </c>
      <c r="T597" s="38">
        <v>1.7346582799637531</v>
      </c>
      <c r="U597" s="38">
        <v>88.423845210427828</v>
      </c>
      <c r="V597" s="38">
        <v>-23.119333569306406</v>
      </c>
      <c r="W597" s="38">
        <v>-3.0555983747509572</v>
      </c>
      <c r="X597" s="38">
        <v>10.719033101692474</v>
      </c>
      <c r="Y597" s="38">
        <v>39.23765680812636</v>
      </c>
      <c r="Z597" s="38">
        <v>4.3338623725033187</v>
      </c>
      <c r="AA597" s="38">
        <v>17.899100323553796</v>
      </c>
      <c r="AB597" s="38">
        <v>-1.2849989632290146</v>
      </c>
      <c r="AC597" s="38">
        <v>0.16227919350851039</v>
      </c>
      <c r="AD597" s="38">
        <v>-5.3286604619076989</v>
      </c>
      <c r="AE597" s="38">
        <v>6.4658274357199232</v>
      </c>
      <c r="AF597" s="38">
        <v>4.7268400735335483</v>
      </c>
      <c r="AG597" s="38">
        <v>2.8303338050878679</v>
      </c>
      <c r="AH597" s="38">
        <v>3.0905823663056111</v>
      </c>
      <c r="AI597" s="38">
        <v>-5.7716286788411502</v>
      </c>
      <c r="AJ597" s="38">
        <v>11.398786267317703</v>
      </c>
    </row>
    <row r="599" spans="1:36" x14ac:dyDescent="0.2">
      <c r="A599" s="94"/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</row>
    <row r="600" spans="1:36" x14ac:dyDescent="0.2">
      <c r="A600"/>
      <c r="B60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</row>
    <row r="601" spans="1:36" ht="30.75" thickBot="1" x14ac:dyDescent="0.3">
      <c r="A601" s="90" t="s">
        <v>108</v>
      </c>
      <c r="B601" s="2" t="s">
        <v>1</v>
      </c>
      <c r="C601" s="3">
        <v>1990</v>
      </c>
      <c r="D601" s="3">
        <v>1991</v>
      </c>
      <c r="E601" s="3">
        <v>1992</v>
      </c>
      <c r="F601" s="3">
        <v>1993</v>
      </c>
      <c r="G601" s="3">
        <v>1994</v>
      </c>
      <c r="H601" s="3">
        <v>1995</v>
      </c>
      <c r="I601" s="3">
        <v>1996</v>
      </c>
      <c r="J601" s="3">
        <v>1997</v>
      </c>
      <c r="K601" s="3">
        <v>1998</v>
      </c>
      <c r="L601" s="3">
        <v>1999</v>
      </c>
      <c r="M601" s="3">
        <v>2000</v>
      </c>
      <c r="N601" s="3">
        <v>2001</v>
      </c>
      <c r="O601" s="3">
        <v>2002</v>
      </c>
      <c r="P601" s="3">
        <v>2003</v>
      </c>
      <c r="Q601" s="3">
        <v>2004</v>
      </c>
      <c r="R601" s="3">
        <v>2005</v>
      </c>
      <c r="S601" s="3">
        <v>2006</v>
      </c>
      <c r="T601" s="3">
        <v>2007</v>
      </c>
      <c r="U601" s="3">
        <v>2008</v>
      </c>
      <c r="V601" s="3">
        <v>2009</v>
      </c>
      <c r="W601" s="3">
        <v>2010</v>
      </c>
      <c r="X601" s="3">
        <v>2011</v>
      </c>
      <c r="Y601" s="3">
        <v>2012</v>
      </c>
      <c r="Z601" s="3">
        <v>2013</v>
      </c>
      <c r="AA601" s="3">
        <v>2014</v>
      </c>
      <c r="AB601" s="3">
        <v>2015</v>
      </c>
      <c r="AC601" s="3">
        <v>2016</v>
      </c>
      <c r="AD601" s="3">
        <v>2017</v>
      </c>
      <c r="AE601" s="3">
        <v>2018</v>
      </c>
      <c r="AF601" s="3">
        <v>2019</v>
      </c>
      <c r="AG601" s="3">
        <v>2020</v>
      </c>
      <c r="AH601" s="3">
        <v>2021</v>
      </c>
      <c r="AI601" s="3">
        <v>2022</v>
      </c>
      <c r="AJ601" s="3">
        <v>2023</v>
      </c>
    </row>
    <row r="602" spans="1:36" x14ac:dyDescent="0.2">
      <c r="A602" s="5" t="s">
        <v>2</v>
      </c>
      <c r="B602" s="6"/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</row>
    <row r="603" spans="1:36" x14ac:dyDescent="0.2">
      <c r="A603" s="10" t="s">
        <v>3</v>
      </c>
      <c r="B603" s="11"/>
      <c r="C603" s="12">
        <v>126.1456</v>
      </c>
      <c r="D603" s="12">
        <v>135.15600000000001</v>
      </c>
      <c r="E603" s="12">
        <v>114.88260000000001</v>
      </c>
      <c r="F603" s="12">
        <v>125.01930000000002</v>
      </c>
      <c r="G603" s="12">
        <v>125.01930000000002</v>
      </c>
      <c r="H603" s="12">
        <v>116.00890000000001</v>
      </c>
      <c r="I603" s="12">
        <v>114.88260000000001</v>
      </c>
      <c r="J603" s="12">
        <v>106.99850000000001</v>
      </c>
      <c r="K603" s="12">
        <v>112.63000000000001</v>
      </c>
      <c r="L603" s="12">
        <v>119.38780000000001</v>
      </c>
      <c r="M603" s="12">
        <v>126.1456</v>
      </c>
      <c r="N603" s="12">
        <v>118.26150000000001</v>
      </c>
      <c r="O603" s="12">
        <v>116.00890000000001</v>
      </c>
      <c r="P603" s="12">
        <v>114.88260000000001</v>
      </c>
      <c r="Q603" s="12">
        <v>126.1456</v>
      </c>
      <c r="R603" s="12">
        <v>133.51610720000002</v>
      </c>
      <c r="S603" s="12">
        <v>131.86382510000001</v>
      </c>
      <c r="T603" s="12">
        <v>131.30067510000003</v>
      </c>
      <c r="U603" s="12">
        <v>146.97764479999998</v>
      </c>
      <c r="V603" s="12">
        <v>92.132466300000004</v>
      </c>
      <c r="W603" s="12">
        <v>121.53678040000003</v>
      </c>
      <c r="X603" s="12">
        <v>109.75233728900001</v>
      </c>
      <c r="Y603" s="12">
        <v>104.55555529999999</v>
      </c>
      <c r="Z603" s="12">
        <v>102.62516826266319</v>
      </c>
      <c r="AA603" s="12">
        <v>112.84764997613578</v>
      </c>
      <c r="AB603" s="12">
        <v>120.28455064966059</v>
      </c>
      <c r="AC603" s="12">
        <v>136.32929523509139</v>
      </c>
      <c r="AD603" s="12">
        <v>144.39346678516969</v>
      </c>
      <c r="AE603" s="12">
        <v>157.5463640726893</v>
      </c>
      <c r="AF603" s="12">
        <v>156.63083509070498</v>
      </c>
      <c r="AG603" s="12">
        <v>143.70103224882507</v>
      </c>
      <c r="AH603" s="12">
        <v>163.43759826302875</v>
      </c>
      <c r="AI603" s="12">
        <v>173.71796591503914</v>
      </c>
      <c r="AJ603" s="12">
        <v>190.55544631587472</v>
      </c>
    </row>
    <row r="604" spans="1:36" x14ac:dyDescent="0.2">
      <c r="A604" s="10" t="s">
        <v>4</v>
      </c>
      <c r="B604" s="11"/>
      <c r="C604" s="12">
        <v>7.8841000000000001</v>
      </c>
      <c r="D604" s="12">
        <v>7.8841000000000001</v>
      </c>
      <c r="E604" s="12">
        <v>7.8841000000000001</v>
      </c>
      <c r="F604" s="12">
        <v>0</v>
      </c>
      <c r="G604" s="12">
        <v>9.0104000000000006</v>
      </c>
      <c r="H604" s="12">
        <v>4.5052000000000003</v>
      </c>
      <c r="I604" s="12">
        <v>6.7578000000000005</v>
      </c>
      <c r="J604" s="12">
        <v>6.7578000000000005</v>
      </c>
      <c r="K604" s="12">
        <v>6.7578000000000005</v>
      </c>
      <c r="L604" s="12">
        <v>4.5052000000000003</v>
      </c>
      <c r="M604" s="12">
        <v>5.6315000000000008</v>
      </c>
      <c r="N604" s="12">
        <v>19.147100000000002</v>
      </c>
      <c r="O604" s="12">
        <v>25.904900000000001</v>
      </c>
      <c r="P604" s="12">
        <v>23.6523</v>
      </c>
      <c r="Q604" s="12">
        <v>22.526000000000003</v>
      </c>
      <c r="R604" s="12">
        <v>22.538254143999996</v>
      </c>
      <c r="S604" s="12">
        <v>17.756124005200004</v>
      </c>
      <c r="T604" s="12">
        <v>15.1682143585</v>
      </c>
      <c r="U604" s="12">
        <v>12.92625132252825</v>
      </c>
      <c r="V604" s="12">
        <v>10.510023938624002</v>
      </c>
      <c r="W604" s="12">
        <v>29.860586114099998</v>
      </c>
      <c r="X604" s="12">
        <v>34.291259969400002</v>
      </c>
      <c r="Y604" s="12">
        <v>37.724257284700002</v>
      </c>
      <c r="Z604" s="12">
        <v>31.383906037754567</v>
      </c>
      <c r="AA604" s="12">
        <v>37.20029509347259</v>
      </c>
      <c r="AB604" s="12">
        <v>16.342021913054833</v>
      </c>
      <c r="AC604" s="12">
        <v>16.725525004543083</v>
      </c>
      <c r="AD604" s="12">
        <v>25.754003442872065</v>
      </c>
      <c r="AE604" s="12">
        <v>35.289733288720633</v>
      </c>
      <c r="AF604" s="12">
        <v>23.602785146527417</v>
      </c>
      <c r="AG604" s="12">
        <v>23.693008540208883</v>
      </c>
      <c r="AH604" s="12">
        <v>22.034979663550917</v>
      </c>
      <c r="AI604" s="12">
        <v>19.161215509138383</v>
      </c>
      <c r="AJ604" s="12">
        <v>16.295812441305486</v>
      </c>
    </row>
    <row r="605" spans="1:36" x14ac:dyDescent="0.2">
      <c r="A605" s="10" t="s">
        <v>5</v>
      </c>
      <c r="B605" s="11"/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</row>
    <row r="606" spans="1:36" ht="13.5" thickBot="1" x14ac:dyDescent="0.25">
      <c r="A606" s="13" t="s">
        <v>6</v>
      </c>
      <c r="B606" s="14"/>
      <c r="C606" s="15">
        <v>-5.6315000000000008</v>
      </c>
      <c r="D606" s="15">
        <v>0</v>
      </c>
      <c r="E606" s="15">
        <v>1.1263000000000001</v>
      </c>
      <c r="F606" s="15">
        <v>0</v>
      </c>
      <c r="G606" s="15">
        <v>-1.1263000000000001</v>
      </c>
      <c r="H606" s="15">
        <v>1.1263000000000001</v>
      </c>
      <c r="I606" s="15">
        <v>-1.1263000000000001</v>
      </c>
      <c r="J606" s="15">
        <v>3.3789000000000002</v>
      </c>
      <c r="K606" s="15">
        <v>-2.2526000000000002</v>
      </c>
      <c r="L606" s="15">
        <v>3.3789000000000002</v>
      </c>
      <c r="M606" s="15">
        <v>-1.1263000000000001</v>
      </c>
      <c r="N606" s="15">
        <v>-2.2526000000000002</v>
      </c>
      <c r="O606" s="15">
        <v>0</v>
      </c>
      <c r="P606" s="15">
        <v>0</v>
      </c>
      <c r="Q606" s="15">
        <v>0</v>
      </c>
      <c r="R606" s="15">
        <v>-3.552328800299986</v>
      </c>
      <c r="S606" s="15">
        <v>-1.8602545213000095</v>
      </c>
      <c r="T606" s="15">
        <v>2.6521357778999834</v>
      </c>
      <c r="U606" s="15">
        <v>-3.7997735313999983</v>
      </c>
      <c r="V606" s="15">
        <v>1.5795906980000136</v>
      </c>
      <c r="W606" s="15">
        <v>1.1030261368000005</v>
      </c>
      <c r="X606" s="15">
        <v>-1.6747799425000001</v>
      </c>
      <c r="Y606" s="15">
        <v>-0.41187664700000065</v>
      </c>
      <c r="Z606" s="15">
        <v>-2.3111387808355093</v>
      </c>
      <c r="AA606" s="15">
        <v>-0.807728250548303</v>
      </c>
      <c r="AB606" s="15">
        <v>-0.46439142845953013</v>
      </c>
      <c r="AC606" s="15">
        <v>-0.29445775467362928</v>
      </c>
      <c r="AD606" s="15">
        <v>-0.72000506642297601</v>
      </c>
      <c r="AE606" s="15">
        <v>1.4659197380156652</v>
      </c>
      <c r="AF606" s="15">
        <v>3.4576857142558772</v>
      </c>
      <c r="AG606" s="15">
        <v>7.9377671657441242</v>
      </c>
      <c r="AH606" s="15">
        <v>-6.3770406106005222</v>
      </c>
      <c r="AI606" s="15">
        <v>-1.6289544567101817</v>
      </c>
      <c r="AJ606" s="15">
        <v>2.0330109057963432</v>
      </c>
    </row>
    <row r="607" spans="1:36" x14ac:dyDescent="0.2">
      <c r="A607" s="16" t="s">
        <v>7</v>
      </c>
      <c r="B607" s="17"/>
      <c r="C607" s="18">
        <v>112.63</v>
      </c>
      <c r="D607" s="18">
        <v>127.2719</v>
      </c>
      <c r="E607" s="18">
        <v>108.12480000000001</v>
      </c>
      <c r="F607" s="18">
        <v>125.01930000000002</v>
      </c>
      <c r="G607" s="18">
        <v>114.88260000000001</v>
      </c>
      <c r="H607" s="18">
        <v>112.63000000000001</v>
      </c>
      <c r="I607" s="18">
        <v>106.99850000000001</v>
      </c>
      <c r="J607" s="18">
        <v>103.61960000000001</v>
      </c>
      <c r="K607" s="18">
        <v>103.61960000000001</v>
      </c>
      <c r="L607" s="18">
        <v>118.26150000000001</v>
      </c>
      <c r="M607" s="18">
        <v>119.3878</v>
      </c>
      <c r="N607" s="18">
        <v>96.861800000000017</v>
      </c>
      <c r="O607" s="18">
        <v>90.104000000000013</v>
      </c>
      <c r="P607" s="18">
        <v>91.230300000000014</v>
      </c>
      <c r="Q607" s="18">
        <v>103.61959999999999</v>
      </c>
      <c r="R607" s="18">
        <v>107.42552425570004</v>
      </c>
      <c r="S607" s="18">
        <v>112.2474465735</v>
      </c>
      <c r="T607" s="18">
        <v>118.78459651940003</v>
      </c>
      <c r="U607" s="18">
        <v>130.25161994607171</v>
      </c>
      <c r="V607" s="18">
        <v>83.202033059376021</v>
      </c>
      <c r="W607" s="18">
        <v>92.779220422700021</v>
      </c>
      <c r="X607" s="18">
        <v>73.786297377100013</v>
      </c>
      <c r="Y607" s="18">
        <v>66.419421368299993</v>
      </c>
      <c r="Z607" s="18">
        <v>68.930123444073118</v>
      </c>
      <c r="AA607" s="18">
        <v>74.839626632114886</v>
      </c>
      <c r="AB607" s="18">
        <v>103.47813730814622</v>
      </c>
      <c r="AC607" s="18">
        <v>119.30931247587468</v>
      </c>
      <c r="AD607" s="18">
        <v>117.91945827587466</v>
      </c>
      <c r="AE607" s="18">
        <v>123.72255052198433</v>
      </c>
      <c r="AF607" s="18">
        <v>136.48573565843344</v>
      </c>
      <c r="AG607" s="18">
        <v>127.94579087436031</v>
      </c>
      <c r="AH607" s="18">
        <v>135.0255779888773</v>
      </c>
      <c r="AI607" s="18">
        <v>152.9277959491906</v>
      </c>
      <c r="AJ607" s="18">
        <v>176.29264478036558</v>
      </c>
    </row>
    <row r="608" spans="1:36" ht="13.5" thickBot="1" x14ac:dyDescent="0.25">
      <c r="A608" s="21" t="s">
        <v>8</v>
      </c>
      <c r="B608" s="22"/>
      <c r="C608" s="23">
        <f t="shared" ref="C608:AF608" si="30">C607-C627</f>
        <v>112.63</v>
      </c>
      <c r="D608" s="23">
        <f t="shared" si="30"/>
        <v>127.2719</v>
      </c>
      <c r="E608" s="23">
        <f t="shared" si="30"/>
        <v>108.12480000000001</v>
      </c>
      <c r="F608" s="23">
        <f t="shared" si="30"/>
        <v>125.01930000000002</v>
      </c>
      <c r="G608" s="23">
        <f t="shared" si="30"/>
        <v>114.88260000000001</v>
      </c>
      <c r="H608" s="23">
        <f t="shared" si="30"/>
        <v>112.63000000000001</v>
      </c>
      <c r="I608" s="23">
        <f t="shared" si="30"/>
        <v>106.99850000000001</v>
      </c>
      <c r="J608" s="23">
        <f t="shared" si="30"/>
        <v>103.61960000000001</v>
      </c>
      <c r="K608" s="23">
        <f t="shared" si="30"/>
        <v>103.61960000000001</v>
      </c>
      <c r="L608" s="23">
        <f t="shared" si="30"/>
        <v>118.26150000000001</v>
      </c>
      <c r="M608" s="23">
        <f t="shared" si="30"/>
        <v>119.3878</v>
      </c>
      <c r="N608" s="23">
        <f t="shared" si="30"/>
        <v>96.861800000000017</v>
      </c>
      <c r="O608" s="23">
        <f t="shared" si="30"/>
        <v>90.104000000000013</v>
      </c>
      <c r="P608" s="23">
        <f t="shared" si="30"/>
        <v>91.230300000000014</v>
      </c>
      <c r="Q608" s="23">
        <f t="shared" si="30"/>
        <v>103.61959999999999</v>
      </c>
      <c r="R608" s="23">
        <f t="shared" si="30"/>
        <v>107.42552425570004</v>
      </c>
      <c r="S608" s="23">
        <f t="shared" si="30"/>
        <v>112.2474465735</v>
      </c>
      <c r="T608" s="23">
        <f t="shared" si="30"/>
        <v>118.78459651940003</v>
      </c>
      <c r="U608" s="23">
        <f t="shared" si="30"/>
        <v>130.25161994607171</v>
      </c>
      <c r="V608" s="23">
        <f t="shared" si="30"/>
        <v>83.202033059376021</v>
      </c>
      <c r="W608" s="23">
        <f t="shared" si="30"/>
        <v>92.779220422700021</v>
      </c>
      <c r="X608" s="23">
        <f t="shared" si="30"/>
        <v>73.786297377100013</v>
      </c>
      <c r="Y608" s="23">
        <f t="shared" si="30"/>
        <v>66.419421368299993</v>
      </c>
      <c r="Z608" s="23">
        <f t="shared" si="30"/>
        <v>68.930123444073118</v>
      </c>
      <c r="AA608" s="23">
        <f t="shared" si="30"/>
        <v>74.839626632114886</v>
      </c>
      <c r="AB608" s="23">
        <f t="shared" si="30"/>
        <v>103.47813730814622</v>
      </c>
      <c r="AC608" s="23">
        <f t="shared" si="30"/>
        <v>119.30931247587468</v>
      </c>
      <c r="AD608" s="23">
        <f t="shared" si="30"/>
        <v>117.91945827587466</v>
      </c>
      <c r="AE608" s="23">
        <f t="shared" si="30"/>
        <v>123.72255052198433</v>
      </c>
      <c r="AF608" s="23">
        <f t="shared" si="30"/>
        <v>136.48573565843344</v>
      </c>
      <c r="AG608" s="23">
        <f t="shared" ref="AG608:AH608" si="31">AG607-AG627</f>
        <v>127.94579087436031</v>
      </c>
      <c r="AH608" s="23">
        <f t="shared" si="31"/>
        <v>135.0255779888773</v>
      </c>
      <c r="AI608" s="23">
        <f t="shared" ref="AI608:AJ608" si="32">AI607-AI627</f>
        <v>152.9277959491906</v>
      </c>
      <c r="AJ608" s="23">
        <f t="shared" si="32"/>
        <v>176.29264478036558</v>
      </c>
    </row>
    <row r="609" spans="1:36" x14ac:dyDescent="0.2">
      <c r="A609" s="16" t="s">
        <v>9</v>
      </c>
      <c r="B609" s="17"/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0.19103999999999999</v>
      </c>
      <c r="P609" s="18">
        <v>0.11939999999999999</v>
      </c>
      <c r="Q609" s="18">
        <v>0.11939999999999999</v>
      </c>
      <c r="R609" s="18">
        <v>0.12802116050380796</v>
      </c>
      <c r="S609" s="18">
        <v>0.12802116050380796</v>
      </c>
      <c r="T609" s="18">
        <v>0.24380293167820793</v>
      </c>
      <c r="U609" s="18">
        <v>0.23932922044226948</v>
      </c>
      <c r="V609" s="18">
        <v>0.24382005650380797</v>
      </c>
      <c r="W609" s="18">
        <v>0.46241061019200003</v>
      </c>
      <c r="X609" s="18">
        <v>0.43670279350902852</v>
      </c>
      <c r="Y609" s="18">
        <v>0.49079650780767087</v>
      </c>
      <c r="Z609" s="18">
        <v>0.61192773760319985</v>
      </c>
      <c r="AA609" s="18">
        <v>0.51942510359999994</v>
      </c>
      <c r="AB609" s="18">
        <v>0.63707342085838004</v>
      </c>
      <c r="AC609" s="18">
        <v>0.6302865306815999</v>
      </c>
      <c r="AD609" s="18">
        <v>0.65477629553500794</v>
      </c>
      <c r="AE609" s="18">
        <v>0.63499472294399995</v>
      </c>
      <c r="AF609" s="18">
        <v>0.63852264334079989</v>
      </c>
      <c r="AG609" s="18">
        <v>0.43028177235839993</v>
      </c>
      <c r="AH609" s="18">
        <v>0.45660113346239994</v>
      </c>
      <c r="AI609" s="18">
        <v>0.59113145706449255</v>
      </c>
      <c r="AJ609" s="18">
        <v>0.64622783482559998</v>
      </c>
    </row>
    <row r="610" spans="1:36" x14ac:dyDescent="0.2">
      <c r="A610" s="24" t="s">
        <v>10</v>
      </c>
      <c r="B610" s="25"/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0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</row>
    <row r="611" spans="1:36" x14ac:dyDescent="0.2">
      <c r="A611" s="10" t="s">
        <v>11</v>
      </c>
      <c r="B611" s="11"/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0.19103999999999999</v>
      </c>
      <c r="P611" s="12">
        <v>0.11939999999999999</v>
      </c>
      <c r="Q611" s="12">
        <v>0.11939999999999999</v>
      </c>
      <c r="R611" s="12">
        <v>0.12802116050380796</v>
      </c>
      <c r="S611" s="12">
        <v>0.12802116050380796</v>
      </c>
      <c r="T611" s="12">
        <v>0.24380293167820793</v>
      </c>
      <c r="U611" s="12">
        <v>0.23932922044226948</v>
      </c>
      <c r="V611" s="12">
        <v>0.24382005650380797</v>
      </c>
      <c r="W611" s="12">
        <v>0.46241061019200003</v>
      </c>
      <c r="X611" s="12">
        <v>0.43670279350902852</v>
      </c>
      <c r="Y611" s="12">
        <v>0.49079650780767087</v>
      </c>
      <c r="Z611" s="12">
        <v>0.61192773760319985</v>
      </c>
      <c r="AA611" s="12">
        <v>0.51942510359999994</v>
      </c>
      <c r="AB611" s="12">
        <v>0.63707342085838004</v>
      </c>
      <c r="AC611" s="12">
        <v>0.6302865306815999</v>
      </c>
      <c r="AD611" s="12">
        <v>0.65477629553500794</v>
      </c>
      <c r="AE611" s="12">
        <v>0.63499472294399995</v>
      </c>
      <c r="AF611" s="12">
        <v>0.63852264334079989</v>
      </c>
      <c r="AG611" s="12">
        <v>0.43028177235839993</v>
      </c>
      <c r="AH611" s="12">
        <v>0.45660113346239994</v>
      </c>
      <c r="AI611" s="12">
        <v>0.59113145706449255</v>
      </c>
      <c r="AJ611" s="12">
        <v>0.64622783482559998</v>
      </c>
    </row>
    <row r="612" spans="1:36" x14ac:dyDescent="0.2">
      <c r="A612" s="10" t="s">
        <v>12</v>
      </c>
      <c r="B612" s="11"/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</row>
    <row r="613" spans="1:36" x14ac:dyDescent="0.2">
      <c r="A613" s="10" t="s">
        <v>13</v>
      </c>
      <c r="B613" s="11"/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</row>
    <row r="614" spans="1:36" x14ac:dyDescent="0.2">
      <c r="A614" s="27" t="s">
        <v>14</v>
      </c>
      <c r="B614" s="28"/>
      <c r="C614" s="29">
        <v>0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</row>
    <row r="615" spans="1:36" x14ac:dyDescent="0.2">
      <c r="A615" s="30" t="s">
        <v>15</v>
      </c>
      <c r="B615" s="31"/>
      <c r="C615" s="19">
        <v>32.662700000000001</v>
      </c>
      <c r="D615" s="19">
        <v>32.662700000000001</v>
      </c>
      <c r="E615" s="19">
        <v>39.420500000000004</v>
      </c>
      <c r="F615" s="19">
        <v>31.5364</v>
      </c>
      <c r="G615" s="19">
        <v>33.789000000000001</v>
      </c>
      <c r="H615" s="19">
        <v>39.420500000000004</v>
      </c>
      <c r="I615" s="19">
        <v>45.052000000000007</v>
      </c>
      <c r="J615" s="19">
        <v>48.430900000000001</v>
      </c>
      <c r="K615" s="19">
        <v>49.557200000000002</v>
      </c>
      <c r="L615" s="19">
        <v>42.799400000000006</v>
      </c>
      <c r="M615" s="19">
        <v>52.936100000000003</v>
      </c>
      <c r="N615" s="19">
        <v>66.451700000000002</v>
      </c>
      <c r="O615" s="19">
        <v>67.578000000000003</v>
      </c>
      <c r="P615" s="19">
        <v>66.451700000000002</v>
      </c>
      <c r="Q615" s="19">
        <v>59.693900000000006</v>
      </c>
      <c r="R615" s="19">
        <v>63.648268343100021</v>
      </c>
      <c r="S615" s="19">
        <v>55.698524650719996</v>
      </c>
      <c r="T615" s="19">
        <v>40.268501872835415</v>
      </c>
      <c r="U615" s="19">
        <v>37.748000708074294</v>
      </c>
      <c r="V615" s="19">
        <v>38.67978823546904</v>
      </c>
      <c r="W615" s="19">
        <v>64.36952599701155</v>
      </c>
      <c r="X615" s="19">
        <v>74.959824069691678</v>
      </c>
      <c r="Y615" s="19">
        <v>81.813521949600002</v>
      </c>
      <c r="Z615" s="19">
        <v>70.984914459900011</v>
      </c>
      <c r="AA615" s="19">
        <v>67.173742993054844</v>
      </c>
      <c r="AB615" s="19">
        <v>52.699478191436029</v>
      </c>
      <c r="AC615" s="19">
        <v>47.886690660678859</v>
      </c>
      <c r="AD615" s="19">
        <v>54.660323556762407</v>
      </c>
      <c r="AE615" s="19">
        <v>64.797462901984332</v>
      </c>
      <c r="AF615" s="19">
        <v>50.547599406892957</v>
      </c>
      <c r="AG615" s="19">
        <v>58.857046748929513</v>
      </c>
      <c r="AH615" s="19">
        <v>47.239381054464758</v>
      </c>
      <c r="AI615" s="19">
        <v>42.207580812793744</v>
      </c>
      <c r="AJ615" s="19">
        <v>40.980277287154053</v>
      </c>
    </row>
    <row r="616" spans="1:36" x14ac:dyDescent="0.2">
      <c r="A616" s="24" t="s">
        <v>10</v>
      </c>
      <c r="B616" s="25"/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>
        <v>0</v>
      </c>
      <c r="AG616" s="26">
        <v>0</v>
      </c>
      <c r="AH616" s="26">
        <v>0</v>
      </c>
      <c r="AI616" s="26">
        <v>0</v>
      </c>
      <c r="AJ616" s="26">
        <v>0</v>
      </c>
    </row>
    <row r="617" spans="1:36" x14ac:dyDescent="0.2">
      <c r="A617" s="10" t="s">
        <v>16</v>
      </c>
      <c r="B617" s="11"/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</row>
    <row r="618" spans="1:36" x14ac:dyDescent="0.2">
      <c r="A618" s="10" t="s">
        <v>17</v>
      </c>
      <c r="B618" s="11"/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</row>
    <row r="619" spans="1:36" x14ac:dyDescent="0.2">
      <c r="A619" s="10" t="s">
        <v>13</v>
      </c>
      <c r="B619" s="11"/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</row>
    <row r="620" spans="1:36" x14ac:dyDescent="0.2">
      <c r="A620" s="27" t="s">
        <v>18</v>
      </c>
      <c r="B620" s="28"/>
      <c r="C620" s="29">
        <v>32.662700000000001</v>
      </c>
      <c r="D620" s="29">
        <v>32.662700000000001</v>
      </c>
      <c r="E620" s="29">
        <v>39.420500000000004</v>
      </c>
      <c r="F620" s="29">
        <v>31.5364</v>
      </c>
      <c r="G620" s="29">
        <v>33.789000000000001</v>
      </c>
      <c r="H620" s="29">
        <v>39.420500000000004</v>
      </c>
      <c r="I620" s="29">
        <v>45.052000000000007</v>
      </c>
      <c r="J620" s="29">
        <v>48.430900000000001</v>
      </c>
      <c r="K620" s="29">
        <v>49.557200000000002</v>
      </c>
      <c r="L620" s="29">
        <v>42.799400000000006</v>
      </c>
      <c r="M620" s="29">
        <v>52.936100000000003</v>
      </c>
      <c r="N620" s="29">
        <v>66.451700000000002</v>
      </c>
      <c r="O620" s="29">
        <v>67.578000000000003</v>
      </c>
      <c r="P620" s="29">
        <v>66.451700000000002</v>
      </c>
      <c r="Q620" s="29">
        <v>59.693900000000006</v>
      </c>
      <c r="R620" s="29">
        <v>63.648268343100021</v>
      </c>
      <c r="S620" s="29">
        <v>55.698524650719996</v>
      </c>
      <c r="T620" s="29">
        <v>40.268501872835415</v>
      </c>
      <c r="U620" s="29">
        <v>37.748000708074294</v>
      </c>
      <c r="V620" s="29">
        <v>38.67978823546904</v>
      </c>
      <c r="W620" s="29">
        <v>64.36952599701155</v>
      </c>
      <c r="X620" s="29">
        <v>74.959824069691678</v>
      </c>
      <c r="Y620" s="29">
        <v>81.813521949600002</v>
      </c>
      <c r="Z620" s="29">
        <v>70.984914459900011</v>
      </c>
      <c r="AA620" s="29">
        <v>67.173742993054844</v>
      </c>
      <c r="AB620" s="29">
        <v>52.699478191436029</v>
      </c>
      <c r="AC620" s="29">
        <v>47.886690660678859</v>
      </c>
      <c r="AD620" s="29">
        <v>54.660323556762407</v>
      </c>
      <c r="AE620" s="29">
        <v>64.797462901984332</v>
      </c>
      <c r="AF620" s="29">
        <v>50.547599406892957</v>
      </c>
      <c r="AG620" s="29">
        <v>58.857046748929513</v>
      </c>
      <c r="AH620" s="29">
        <v>47.239381054464758</v>
      </c>
      <c r="AI620" s="29">
        <v>42.207580812793744</v>
      </c>
      <c r="AJ620" s="29">
        <v>40.980277287154053</v>
      </c>
    </row>
    <row r="621" spans="1:36" x14ac:dyDescent="0.2">
      <c r="A621" s="32" t="s">
        <v>19</v>
      </c>
      <c r="B621" s="33"/>
      <c r="C621" s="34">
        <v>0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</row>
    <row r="622" spans="1:36" x14ac:dyDescent="0.2">
      <c r="A622" s="24" t="s">
        <v>20</v>
      </c>
      <c r="B622" s="25"/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  <c r="AD622" s="26">
        <v>0</v>
      </c>
      <c r="AE622" s="26">
        <v>0</v>
      </c>
      <c r="AF622" s="26">
        <v>0</v>
      </c>
      <c r="AG622" s="26">
        <v>0</v>
      </c>
      <c r="AH622" s="26">
        <v>0</v>
      </c>
      <c r="AI622" s="26">
        <v>0</v>
      </c>
      <c r="AJ622" s="26">
        <v>0</v>
      </c>
    </row>
    <row r="623" spans="1:36" x14ac:dyDescent="0.2">
      <c r="A623" s="35" t="s">
        <v>21</v>
      </c>
      <c r="B623" s="31"/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</row>
    <row r="624" spans="1:36" ht="13.5" thickBot="1" x14ac:dyDescent="0.25">
      <c r="A624" s="13" t="s">
        <v>22</v>
      </c>
      <c r="B624" s="14"/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</row>
    <row r="625" spans="1:36" ht="13.5" thickBot="1" x14ac:dyDescent="0.25">
      <c r="A625" s="30" t="s">
        <v>23</v>
      </c>
      <c r="B625" s="31"/>
      <c r="C625" s="19">
        <v>3.3789000000000002</v>
      </c>
      <c r="D625" s="19">
        <v>0</v>
      </c>
      <c r="E625" s="19">
        <v>3.3789000000000002</v>
      </c>
      <c r="F625" s="19">
        <v>4.5052000000000003</v>
      </c>
      <c r="G625" s="19">
        <v>3.3789000000000002</v>
      </c>
      <c r="H625" s="19">
        <v>4.5052000000000003</v>
      </c>
      <c r="I625" s="19">
        <v>4.5052000000000003</v>
      </c>
      <c r="J625" s="19">
        <v>4.5052000000000003</v>
      </c>
      <c r="K625" s="19">
        <v>3.3789000000000002</v>
      </c>
      <c r="L625" s="19">
        <v>3.3789000000000002</v>
      </c>
      <c r="M625" s="19">
        <v>3.3789000000000002</v>
      </c>
      <c r="N625" s="19">
        <v>3.3789000000000002</v>
      </c>
      <c r="O625" s="19">
        <v>3.3789000000000002</v>
      </c>
      <c r="P625" s="19">
        <v>3.3789000000000002</v>
      </c>
      <c r="Q625" s="19">
        <v>6.7578000000000005</v>
      </c>
      <c r="R625" s="19">
        <v>7.4464792301937797</v>
      </c>
      <c r="S625" s="19">
        <v>5.6463303806400029</v>
      </c>
      <c r="T625" s="19">
        <v>3.757145438174252</v>
      </c>
      <c r="U625" s="19">
        <v>4.0697821438255444</v>
      </c>
      <c r="V625" s="19">
        <v>3.1807158879380455</v>
      </c>
      <c r="W625" s="19">
        <v>3.1541612860222954</v>
      </c>
      <c r="X625" s="19">
        <v>11.532111464619655</v>
      </c>
      <c r="Y625" s="19">
        <v>10.318705443987364</v>
      </c>
      <c r="Z625" s="19">
        <v>1.5860043469953186E-5</v>
      </c>
      <c r="AA625" s="19">
        <v>4.1693256233877908E-3</v>
      </c>
      <c r="AB625" s="19">
        <v>4.1693256233877908E-3</v>
      </c>
      <c r="AC625" s="19">
        <v>4.1693256233877908E-3</v>
      </c>
      <c r="AD625" s="19">
        <v>4.1693256233877908E-3</v>
      </c>
      <c r="AE625" s="19">
        <v>4.1693256233877908E-3</v>
      </c>
      <c r="AF625" s="19">
        <v>4.1693256233877908E-3</v>
      </c>
      <c r="AG625" s="19">
        <v>4.1693256233877908E-3</v>
      </c>
      <c r="AH625" s="19">
        <v>1.8276471195184864E-3</v>
      </c>
      <c r="AI625" s="19">
        <v>1.8276471195184864E-3</v>
      </c>
      <c r="AJ625" s="19">
        <v>1.8276471195184864E-3</v>
      </c>
    </row>
    <row r="626" spans="1:36" ht="13.5" thickBot="1" x14ac:dyDescent="0.25">
      <c r="A626" s="36" t="s">
        <v>24</v>
      </c>
      <c r="B626" s="37"/>
      <c r="C626" s="38">
        <v>141.91380000000001</v>
      </c>
      <c r="D626" s="38">
        <v>159.93459999999999</v>
      </c>
      <c r="E626" s="38">
        <v>144.16640000000001</v>
      </c>
      <c r="F626" s="38">
        <v>152.0505</v>
      </c>
      <c r="G626" s="38">
        <v>145.29270000000002</v>
      </c>
      <c r="H626" s="38">
        <v>147.5453</v>
      </c>
      <c r="I626" s="38">
        <v>147.5453</v>
      </c>
      <c r="J626" s="38">
        <v>147.5453</v>
      </c>
      <c r="K626" s="38">
        <v>149.79790000000003</v>
      </c>
      <c r="L626" s="38">
        <v>157.68200000000002</v>
      </c>
      <c r="M626" s="38">
        <v>168.94500000000002</v>
      </c>
      <c r="N626" s="38">
        <v>159.93460000000005</v>
      </c>
      <c r="O626" s="38">
        <v>154.11206000000004</v>
      </c>
      <c r="P626" s="38">
        <v>154.18370000000004</v>
      </c>
      <c r="Q626" s="38">
        <v>156.43629999999999</v>
      </c>
      <c r="R626" s="38">
        <v>163.49929220810247</v>
      </c>
      <c r="S626" s="38">
        <v>162.17161968307619</v>
      </c>
      <c r="T626" s="38">
        <v>155.05215002238296</v>
      </c>
      <c r="U626" s="38">
        <v>163.69050928987821</v>
      </c>
      <c r="V626" s="38">
        <v>118.4572853504032</v>
      </c>
      <c r="W626" s="38">
        <v>153.53217452349728</v>
      </c>
      <c r="X626" s="38">
        <v>136.777307188663</v>
      </c>
      <c r="Y626" s="38">
        <v>137.42344136610495</v>
      </c>
      <c r="Z626" s="38">
        <v>139.30309430632647</v>
      </c>
      <c r="AA626" s="38">
        <v>141.48977519594635</v>
      </c>
      <c r="AB626" s="38">
        <v>155.53637275310047</v>
      </c>
      <c r="AC626" s="38">
        <v>166.56154728024853</v>
      </c>
      <c r="AD626" s="38">
        <v>171.92083621147867</v>
      </c>
      <c r="AE626" s="38">
        <v>187.88084937540125</v>
      </c>
      <c r="AF626" s="38">
        <v>186.3906430963622</v>
      </c>
      <c r="AG626" s="38">
        <v>186.36838652530804</v>
      </c>
      <c r="AH626" s="38">
        <v>181.80653026276013</v>
      </c>
      <c r="AI626" s="38">
        <v>194.54241765780031</v>
      </c>
      <c r="AJ626" s="38">
        <v>216.62486658557452</v>
      </c>
    </row>
    <row r="627" spans="1:36" x14ac:dyDescent="0.2">
      <c r="A627" s="16" t="s">
        <v>25</v>
      </c>
      <c r="B627" s="17"/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</row>
    <row r="628" spans="1:36" ht="13.5" thickBot="1" x14ac:dyDescent="0.25">
      <c r="A628" s="39" t="s">
        <v>26</v>
      </c>
      <c r="B628" s="40"/>
      <c r="C628" s="41">
        <v>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</row>
    <row r="629" spans="1:36" ht="13.5" thickBot="1" x14ac:dyDescent="0.25">
      <c r="A629" s="16" t="s">
        <v>27</v>
      </c>
      <c r="B629" s="17"/>
      <c r="C629" s="18">
        <v>147.73670678000008</v>
      </c>
      <c r="D629" s="18">
        <v>154.25476874000012</v>
      </c>
      <c r="E629" s="18">
        <v>146.46517844000005</v>
      </c>
      <c r="F629" s="18">
        <v>148.42327402000001</v>
      </c>
      <c r="G629" s="18">
        <v>152.45531578000006</v>
      </c>
      <c r="H629" s="18">
        <v>145.68847990000003</v>
      </c>
      <c r="I629" s="18">
        <v>137.62888500000003</v>
      </c>
      <c r="J629" s="18">
        <v>134.67081582000006</v>
      </c>
      <c r="K629" s="18">
        <v>141.69457268000002</v>
      </c>
      <c r="L629" s="18">
        <v>144.49543916000005</v>
      </c>
      <c r="M629" s="18">
        <v>153.10523998000002</v>
      </c>
      <c r="N629" s="18">
        <v>156.99704154</v>
      </c>
      <c r="O629" s="18">
        <v>148.92087344000001</v>
      </c>
      <c r="P629" s="18">
        <v>146.48657091999999</v>
      </c>
      <c r="Q629" s="18">
        <v>148.61112552000003</v>
      </c>
      <c r="R629" s="18">
        <v>166.10447139999997</v>
      </c>
      <c r="S629" s="18">
        <v>162.17255809999992</v>
      </c>
      <c r="T629" s="18">
        <v>160.53187285093537</v>
      </c>
      <c r="U629" s="18">
        <v>163.73523373084601</v>
      </c>
      <c r="V629" s="18">
        <v>114.76262708076902</v>
      </c>
      <c r="W629" s="18">
        <v>148.32849626981161</v>
      </c>
      <c r="X629" s="18">
        <v>141.57078852119167</v>
      </c>
      <c r="Y629" s="18">
        <v>137.00651089999999</v>
      </c>
      <c r="Z629" s="18">
        <v>166.03841963942563</v>
      </c>
      <c r="AA629" s="18">
        <v>150.088592442611</v>
      </c>
      <c r="AB629" s="18">
        <v>152.75108683101831</v>
      </c>
      <c r="AC629" s="18">
        <v>163.46641507493476</v>
      </c>
      <c r="AD629" s="18">
        <v>166.95936368360316</v>
      </c>
      <c r="AE629" s="18">
        <v>181.32381570558746</v>
      </c>
      <c r="AF629" s="18">
        <v>180.27421114819848</v>
      </c>
      <c r="AG629" s="18">
        <v>173.91856847315921</v>
      </c>
      <c r="AH629" s="18">
        <v>178.08896330005223</v>
      </c>
      <c r="AI629" s="18">
        <v>183.03351734417762</v>
      </c>
      <c r="AJ629" s="18">
        <v>207.63076481164487</v>
      </c>
    </row>
    <row r="630" spans="1:36" x14ac:dyDescent="0.2">
      <c r="A630" s="42" t="s">
        <v>28</v>
      </c>
      <c r="B630" s="43"/>
      <c r="C630" s="44">
        <v>62.158392337233394</v>
      </c>
      <c r="D630" s="44">
        <v>63.894401591328922</v>
      </c>
      <c r="E630" s="44">
        <v>59.652109935128628</v>
      </c>
      <c r="F630" s="44">
        <v>59.713807342704023</v>
      </c>
      <c r="G630" s="44">
        <v>60.590946858420928</v>
      </c>
      <c r="H630" s="44">
        <v>57.15617742501616</v>
      </c>
      <c r="I630" s="44">
        <v>53.268671027833129</v>
      </c>
      <c r="J630" s="44">
        <v>51.176272715071178</v>
      </c>
      <c r="K630" s="44">
        <v>52.911274400147761</v>
      </c>
      <c r="L630" s="44">
        <v>52.721425126856346</v>
      </c>
      <c r="M630" s="44">
        <v>54.394339110074654</v>
      </c>
      <c r="N630" s="44">
        <v>54.190481312564486</v>
      </c>
      <c r="O630" s="44">
        <v>49.608945322258691</v>
      </c>
      <c r="P630" s="44">
        <v>46.950411659714739</v>
      </c>
      <c r="Q630" s="44">
        <v>45.649827871781213</v>
      </c>
      <c r="R630" s="44">
        <v>48.487908317156965</v>
      </c>
      <c r="S630" s="44">
        <v>44.984119334520344</v>
      </c>
      <c r="T630" s="44">
        <v>42.149744340786725</v>
      </c>
      <c r="U630" s="44">
        <v>42.375946131173947</v>
      </c>
      <c r="V630" s="44">
        <v>26.836881325362501</v>
      </c>
      <c r="W630" s="44">
        <v>36.287777227823291</v>
      </c>
      <c r="X630" s="44">
        <v>34.184391650927751</v>
      </c>
      <c r="Y630" s="44">
        <v>33.30538706412645</v>
      </c>
      <c r="Z630" s="44">
        <v>45.273332380011972</v>
      </c>
      <c r="AA630" s="44">
        <v>48.14673414790316</v>
      </c>
      <c r="AB630" s="44">
        <v>44.751291482228851</v>
      </c>
      <c r="AC630" s="44">
        <v>54.374682092586724</v>
      </c>
      <c r="AD630" s="44">
        <v>56.037236367266118</v>
      </c>
      <c r="AE630" s="44">
        <v>58.816528876698847</v>
      </c>
      <c r="AF630" s="44">
        <v>62.128824246378997</v>
      </c>
      <c r="AG630" s="44">
        <v>63.507367876563137</v>
      </c>
      <c r="AH630" s="44">
        <v>69.513565511831843</v>
      </c>
      <c r="AI630" s="44">
        <v>75.843784522345771</v>
      </c>
      <c r="AJ630" s="44">
        <v>87.23189139325136</v>
      </c>
    </row>
    <row r="631" spans="1:36" x14ac:dyDescent="0.2">
      <c r="A631" s="45" t="s">
        <v>29</v>
      </c>
      <c r="B631" s="46" t="s">
        <v>30</v>
      </c>
      <c r="C631" s="47">
        <v>0</v>
      </c>
      <c r="D631" s="47">
        <v>0.49828470454721796</v>
      </c>
      <c r="E631" s="47">
        <v>0.46479085320991109</v>
      </c>
      <c r="F631" s="47">
        <v>0.46508299262704811</v>
      </c>
      <c r="G631" s="47">
        <v>0.47177629132182625</v>
      </c>
      <c r="H631" s="47">
        <v>0.44462142875728439</v>
      </c>
      <c r="I631" s="47">
        <v>0.41391261504515553</v>
      </c>
      <c r="J631" s="47">
        <v>0.39729526491362255</v>
      </c>
      <c r="K631" s="47">
        <v>0.4107227171792156</v>
      </c>
      <c r="L631" s="47">
        <v>0.40904023405244183</v>
      </c>
      <c r="M631" s="47">
        <v>0.4219810922161506</v>
      </c>
      <c r="N631" s="47">
        <v>0.6303167207573831</v>
      </c>
      <c r="O631" s="47">
        <v>0.4004922033663999</v>
      </c>
      <c r="P631" s="47">
        <v>0.21238928444888122</v>
      </c>
      <c r="Q631" s="47">
        <v>4.487094169249746E-2</v>
      </c>
      <c r="R631" s="47">
        <v>2.3019255788336298E-2</v>
      </c>
      <c r="S631" s="47">
        <v>0.11689942977190772</v>
      </c>
      <c r="T631" s="47">
        <v>0.39854023138998995</v>
      </c>
      <c r="U631" s="47">
        <v>0.75532393906294149</v>
      </c>
      <c r="V631" s="47">
        <v>0.3750798299298202</v>
      </c>
      <c r="W631" s="47">
        <v>0.38865372009255894</v>
      </c>
      <c r="X631" s="47">
        <v>0.32409413609224236</v>
      </c>
      <c r="Y631" s="47">
        <v>0.14831066014698793</v>
      </c>
      <c r="Z631" s="47">
        <v>1.3344744017394656</v>
      </c>
      <c r="AA631" s="47">
        <v>1.8815747188660956</v>
      </c>
      <c r="AB631" s="47">
        <v>1.4455162388979348</v>
      </c>
      <c r="AC631" s="47">
        <v>2.3437186045159386</v>
      </c>
      <c r="AD631" s="47">
        <v>1.7018978150584461</v>
      </c>
      <c r="AE631" s="47">
        <v>9.3809215496613779E-2</v>
      </c>
      <c r="AF631" s="47">
        <v>1.5287376481494941</v>
      </c>
      <c r="AG631" s="47">
        <v>1.5142023886884914</v>
      </c>
      <c r="AH631" s="47">
        <v>0.89357958720395769</v>
      </c>
      <c r="AI631" s="47">
        <v>6.3128598995212861E-3</v>
      </c>
      <c r="AJ631" s="47">
        <v>7.2734286832238136E-3</v>
      </c>
    </row>
    <row r="632" spans="1:36" x14ac:dyDescent="0.2">
      <c r="A632" s="49" t="s">
        <v>31</v>
      </c>
      <c r="B632" s="50" t="s">
        <v>32</v>
      </c>
      <c r="C632" s="51">
        <v>2.0945338614771396</v>
      </c>
      <c r="D632" s="51">
        <v>12.038726371412228</v>
      </c>
      <c r="E632" s="51">
        <v>11.229503636508097</v>
      </c>
      <c r="F632" s="51">
        <v>11.236561823269845</v>
      </c>
      <c r="G632" s="51">
        <v>11.39827417521086</v>
      </c>
      <c r="H632" s="51">
        <v>10.742203545138276</v>
      </c>
      <c r="I632" s="51">
        <v>10.000268257746852</v>
      </c>
      <c r="J632" s="51">
        <v>9.598787478935348</v>
      </c>
      <c r="K632" s="51">
        <v>9.923199250389505</v>
      </c>
      <c r="L632" s="51">
        <v>9.8825498910916849</v>
      </c>
      <c r="M632" s="51">
        <v>10.19520538507421</v>
      </c>
      <c r="N632" s="51">
        <v>10.950856637061156</v>
      </c>
      <c r="O632" s="51">
        <v>7.6889713413648595</v>
      </c>
      <c r="P632" s="51">
        <v>5.0713747924205439</v>
      </c>
      <c r="Q632" s="51">
        <v>2.7852995678734755</v>
      </c>
      <c r="R632" s="51">
        <v>11.139017875975934</v>
      </c>
      <c r="S632" s="51">
        <v>5.0396643057222441</v>
      </c>
      <c r="T632" s="51">
        <v>4.7448846416430879</v>
      </c>
      <c r="U632" s="51">
        <v>5.2973117747579161</v>
      </c>
      <c r="V632" s="51">
        <v>7.833904167218436</v>
      </c>
      <c r="W632" s="51">
        <v>12.230054966138429</v>
      </c>
      <c r="X632" s="51">
        <v>15.724567343734721</v>
      </c>
      <c r="Y632" s="51">
        <v>14.863622013267642</v>
      </c>
      <c r="Z632" s="51">
        <v>21.365089446346158</v>
      </c>
      <c r="AA632" s="51">
        <v>18.911874540294821</v>
      </c>
      <c r="AB632" s="51">
        <v>23.154383609816922</v>
      </c>
      <c r="AC632" s="51">
        <v>29.893915576283092</v>
      </c>
      <c r="AD632" s="51">
        <v>31.633936626006864</v>
      </c>
      <c r="AE632" s="51">
        <v>31.781331925459352</v>
      </c>
      <c r="AF632" s="51">
        <v>35.96564324372018</v>
      </c>
      <c r="AG632" s="51">
        <v>34.244726178692275</v>
      </c>
      <c r="AH632" s="51">
        <v>41.161478210568433</v>
      </c>
      <c r="AI632" s="51">
        <v>45.777703561378608</v>
      </c>
      <c r="AJ632" s="51">
        <v>52.743268096397486</v>
      </c>
    </row>
    <row r="633" spans="1:36" x14ac:dyDescent="0.2">
      <c r="A633" s="49" t="s">
        <v>33</v>
      </c>
      <c r="B633" s="50" t="s">
        <v>34</v>
      </c>
      <c r="C633" s="51">
        <v>2.792711815302853</v>
      </c>
      <c r="D633" s="51">
        <v>12.897076337698847</v>
      </c>
      <c r="E633" s="51">
        <v>12.03015677625393</v>
      </c>
      <c r="F633" s="51">
        <v>12.037718205151274</v>
      </c>
      <c r="G633" s="51">
        <v>12.210960497017355</v>
      </c>
      <c r="H633" s="51">
        <v>11.508112642691074</v>
      </c>
      <c r="I633" s="51">
        <v>10.713278061032812</v>
      </c>
      <c r="J633" s="51">
        <v>10.283172077002266</v>
      </c>
      <c r="K633" s="51">
        <v>10.630714105304184</v>
      </c>
      <c r="L633" s="51">
        <v>10.587166484586806</v>
      </c>
      <c r="M633" s="51">
        <v>10.922114023794023</v>
      </c>
      <c r="N633" s="51">
        <v>14.195730241998248</v>
      </c>
      <c r="O633" s="51">
        <v>9.0086196644627279</v>
      </c>
      <c r="P633" s="51">
        <v>4.7623687442540641</v>
      </c>
      <c r="Q633" s="51">
        <v>0.98011143732901562</v>
      </c>
      <c r="R633" s="51">
        <v>2.9717859222742162</v>
      </c>
      <c r="S633" s="51">
        <v>0.3377094637855112</v>
      </c>
      <c r="T633" s="51">
        <v>0.32146405456456739</v>
      </c>
      <c r="U633" s="51">
        <v>0.44194485796235938</v>
      </c>
      <c r="V633" s="51">
        <v>4.4302192193026562</v>
      </c>
      <c r="W633" s="51">
        <v>6.6050237054439718</v>
      </c>
      <c r="X633" s="51">
        <v>4.3092516613746294</v>
      </c>
      <c r="Y633" s="51">
        <v>2.6750178824072575</v>
      </c>
      <c r="Z633" s="51">
        <v>2.9157879991764046</v>
      </c>
      <c r="AA633" s="51">
        <v>4.7559401185409351</v>
      </c>
      <c r="AB633" s="51">
        <v>3.2262877500703908</v>
      </c>
      <c r="AC633" s="51">
        <v>4.1085580096897516</v>
      </c>
      <c r="AD633" s="51">
        <v>4.0461018347958539</v>
      </c>
      <c r="AE633" s="51">
        <v>4.2306418332981064</v>
      </c>
      <c r="AF633" s="51">
        <v>5.4819576601610764</v>
      </c>
      <c r="AG633" s="51">
        <v>4.2457047369108691</v>
      </c>
      <c r="AH633" s="51">
        <v>5.2977733908026545</v>
      </c>
      <c r="AI633" s="51">
        <v>4.8877317772043556</v>
      </c>
      <c r="AJ633" s="51">
        <v>5.631452157986037</v>
      </c>
    </row>
    <row r="634" spans="1:36" x14ac:dyDescent="0.2">
      <c r="A634" s="49" t="s">
        <v>35</v>
      </c>
      <c r="B634" s="50" t="s">
        <v>36</v>
      </c>
      <c r="C634" s="51">
        <v>0.18171754962587056</v>
      </c>
      <c r="D634" s="51">
        <v>0.39116936198439906</v>
      </c>
      <c r="E634" s="51">
        <v>0.36487562200311674</v>
      </c>
      <c r="F634" s="51">
        <v>0.36510496074935783</v>
      </c>
      <c r="G634" s="51">
        <v>0.37035941338680428</v>
      </c>
      <c r="H634" s="51">
        <v>0.34904198147045035</v>
      </c>
      <c r="I634" s="51">
        <v>0.32493458472025993</v>
      </c>
      <c r="J634" s="51">
        <v>0.31188943565286131</v>
      </c>
      <c r="K634" s="51">
        <v>0.32243041330655181</v>
      </c>
      <c r="L634" s="51">
        <v>0.32110961046985298</v>
      </c>
      <c r="M634" s="51">
        <v>0.33126859625696109</v>
      </c>
      <c r="N634" s="51">
        <v>0</v>
      </c>
      <c r="O634" s="51">
        <v>7.8278752802142092E-3</v>
      </c>
      <c r="P634" s="51">
        <v>1.4793014598867695E-2</v>
      </c>
      <c r="Q634" s="51">
        <v>2.1478590500534557E-2</v>
      </c>
      <c r="R634" s="51">
        <v>0</v>
      </c>
      <c r="S634" s="51">
        <v>3.6801672335600583E-2</v>
      </c>
      <c r="T634" s="51">
        <v>2.0678974270235326E-2</v>
      </c>
      <c r="U634" s="51">
        <v>0.13057461712524257</v>
      </c>
      <c r="V634" s="51">
        <v>0.94263483574467954</v>
      </c>
      <c r="W634" s="51">
        <v>1.0259622395991745</v>
      </c>
      <c r="X634" s="51">
        <v>0.83224173218748654</v>
      </c>
      <c r="Y634" s="51">
        <v>0.56972997495489264</v>
      </c>
      <c r="Z634" s="51">
        <v>0.93143227751468483</v>
      </c>
      <c r="AA634" s="51">
        <v>1.238624563675671</v>
      </c>
      <c r="AB634" s="51">
        <v>0.61536032659912077</v>
      </c>
      <c r="AC634" s="51">
        <v>0.63528281363699912</v>
      </c>
      <c r="AD634" s="51">
        <v>0.78899697869655161</v>
      </c>
      <c r="AE634" s="51">
        <v>0.62590738864134099</v>
      </c>
      <c r="AF634" s="51">
        <v>0.48967377792288475</v>
      </c>
      <c r="AG634" s="51">
        <v>0.89516082390113771</v>
      </c>
      <c r="AH634" s="51">
        <v>0.65770212391505167</v>
      </c>
      <c r="AI634" s="51">
        <v>0.66442850442461543</v>
      </c>
      <c r="AJ634" s="51">
        <v>0.76552836890930642</v>
      </c>
    </row>
    <row r="635" spans="1:36" x14ac:dyDescent="0.2">
      <c r="A635" s="49" t="s">
        <v>37</v>
      </c>
      <c r="B635" s="50" t="s">
        <v>38</v>
      </c>
      <c r="C635" s="51">
        <v>0.43038367016653556</v>
      </c>
      <c r="D635" s="51">
        <v>1.4224340435796328E-2</v>
      </c>
      <c r="E635" s="51">
        <v>1.3268204436476971E-2</v>
      </c>
      <c r="F635" s="51">
        <v>1.3276544027249376E-2</v>
      </c>
      <c r="G635" s="51">
        <v>1.3467615032247429E-2</v>
      </c>
      <c r="H635" s="51">
        <v>1.2692435689834558E-2</v>
      </c>
      <c r="I635" s="51">
        <v>1.1815803080736724E-2</v>
      </c>
      <c r="J635" s="51">
        <v>1.1341434023740412E-2</v>
      </c>
      <c r="K635" s="51">
        <v>1.172474230205643E-2</v>
      </c>
      <c r="L635" s="51">
        <v>1.1676713107994653E-2</v>
      </c>
      <c r="M635" s="51">
        <v>1.2046130772980404E-2</v>
      </c>
      <c r="N635" s="51">
        <v>0</v>
      </c>
      <c r="O635" s="51">
        <v>0.18473785661305536</v>
      </c>
      <c r="P635" s="51">
        <v>0.34911514453327763</v>
      </c>
      <c r="Q635" s="51">
        <v>0.50689473581261557</v>
      </c>
      <c r="R635" s="51">
        <v>0.47189474366089412</v>
      </c>
      <c r="S635" s="51">
        <v>0</v>
      </c>
      <c r="T635" s="51">
        <v>1.5039254014716601E-2</v>
      </c>
      <c r="U635" s="51">
        <v>7.2318249484749728E-2</v>
      </c>
      <c r="V635" s="51">
        <v>0.39811104755708987</v>
      </c>
      <c r="W635" s="51">
        <v>0.42208629816503718</v>
      </c>
      <c r="X635" s="51">
        <v>0.51214875826922246</v>
      </c>
      <c r="Y635" s="51">
        <v>0.28757798735818391</v>
      </c>
      <c r="Z635" s="51">
        <v>0.49367839139494679</v>
      </c>
      <c r="AA635" s="51">
        <v>0.41129899633505113</v>
      </c>
      <c r="AB635" s="51">
        <v>0.22060087179968485</v>
      </c>
      <c r="AC635" s="51">
        <v>0.34287460268725889</v>
      </c>
      <c r="AD635" s="51">
        <v>0.42440631706059995</v>
      </c>
      <c r="AE635" s="51">
        <v>0.68895948430299958</v>
      </c>
      <c r="AF635" s="51">
        <v>0.36426951772312161</v>
      </c>
      <c r="AG635" s="51">
        <v>1.0673642328108093</v>
      </c>
      <c r="AH635" s="51">
        <v>0.34951186166166359</v>
      </c>
      <c r="AI635" s="51">
        <v>0.41980518331816558</v>
      </c>
      <c r="AJ635" s="51">
        <v>0.48368300743438364</v>
      </c>
    </row>
    <row r="636" spans="1:36" x14ac:dyDescent="0.2">
      <c r="A636" s="49" t="s">
        <v>39</v>
      </c>
      <c r="B636" s="50" t="s">
        <v>40</v>
      </c>
      <c r="C636" s="51">
        <v>3.594609700582573</v>
      </c>
      <c r="D636" s="51">
        <v>3.9818489530977916</v>
      </c>
      <c r="E636" s="51">
        <v>3.714195830965823</v>
      </c>
      <c r="F636" s="51">
        <v>3.7165303498095086</v>
      </c>
      <c r="G636" s="51">
        <v>3.770017250284992</v>
      </c>
      <c r="H636" s="51">
        <v>3.5530196983083813</v>
      </c>
      <c r="I636" s="51">
        <v>3.307622124161234</v>
      </c>
      <c r="J636" s="51">
        <v>3.1748310157433477</v>
      </c>
      <c r="K636" s="51">
        <v>3.2821312925903081</v>
      </c>
      <c r="L636" s="51">
        <v>3.2686863812458258</v>
      </c>
      <c r="M636" s="51">
        <v>3.3720982300565852</v>
      </c>
      <c r="N636" s="51">
        <v>2.5892605272387459</v>
      </c>
      <c r="O636" s="51">
        <v>1.8704376359660946</v>
      </c>
      <c r="P636" s="51">
        <v>1.2981743357360129</v>
      </c>
      <c r="Q636" s="51">
        <v>0.80242470109000108</v>
      </c>
      <c r="R636" s="51">
        <v>0.58238717144490826</v>
      </c>
      <c r="S636" s="51">
        <v>4.9379185057355848</v>
      </c>
      <c r="T636" s="51">
        <v>1.1429833051184617</v>
      </c>
      <c r="U636" s="51">
        <v>1.9164336113458675</v>
      </c>
      <c r="V636" s="51">
        <v>1.5727031465478423</v>
      </c>
      <c r="W636" s="51">
        <v>3.9032534899618287</v>
      </c>
      <c r="X636" s="51">
        <v>2.6627734267825587</v>
      </c>
      <c r="Y636" s="51">
        <v>1.4867239346441958</v>
      </c>
      <c r="Z636" s="51">
        <v>2.811652713491533</v>
      </c>
      <c r="AA636" s="51">
        <v>1.1929246751939986</v>
      </c>
      <c r="AB636" s="51">
        <v>1.7444884730475076</v>
      </c>
      <c r="AC636" s="51">
        <v>2.2472387379589174</v>
      </c>
      <c r="AD636" s="51">
        <v>3.0221147812167555</v>
      </c>
      <c r="AE636" s="51">
        <v>4.2829289370175303</v>
      </c>
      <c r="AF636" s="51">
        <v>3.0246313233895261</v>
      </c>
      <c r="AG636" s="51">
        <v>2.9467566093594662</v>
      </c>
      <c r="AH636" s="51">
        <v>1.9679411718191206</v>
      </c>
      <c r="AI636" s="51">
        <v>4.5657759223287702</v>
      </c>
      <c r="AJ636" s="51">
        <v>5.2605072951416227</v>
      </c>
    </row>
    <row r="637" spans="1:36" x14ac:dyDescent="0.2">
      <c r="A637" s="49" t="s">
        <v>41</v>
      </c>
      <c r="B637" s="50" t="s">
        <v>42</v>
      </c>
      <c r="C637" s="51">
        <v>0.47968904366063014</v>
      </c>
      <c r="D637" s="51">
        <v>1.7023069214852105</v>
      </c>
      <c r="E637" s="51">
        <v>1.5878807421576626</v>
      </c>
      <c r="F637" s="51">
        <v>1.5888787879481368</v>
      </c>
      <c r="G637" s="51">
        <v>1.6117453310944736</v>
      </c>
      <c r="H637" s="51">
        <v>1.5189752539202128</v>
      </c>
      <c r="I637" s="51">
        <v>1.4140636930079451</v>
      </c>
      <c r="J637" s="51">
        <v>1.3572932766425534</v>
      </c>
      <c r="K637" s="51">
        <v>1.4031659368326781</v>
      </c>
      <c r="L637" s="51">
        <v>1.3974180127124871</v>
      </c>
      <c r="M637" s="51">
        <v>1.4416283049831633</v>
      </c>
      <c r="N637" s="51">
        <v>2.0903954472276052</v>
      </c>
      <c r="O637" s="51">
        <v>1.3882534686143362</v>
      </c>
      <c r="P637" s="51">
        <v>0.81785924538601085</v>
      </c>
      <c r="Q637" s="51">
        <v>0.31358742130780454</v>
      </c>
      <c r="R637" s="51">
        <v>0.98292222216195979</v>
      </c>
      <c r="S637" s="51">
        <v>3.2753488378684525</v>
      </c>
      <c r="T637" s="51">
        <v>3.8368896805045729</v>
      </c>
      <c r="U637" s="51">
        <v>3.8348760629552001</v>
      </c>
      <c r="V637" s="51">
        <v>1.2420406648991853</v>
      </c>
      <c r="W637" s="51">
        <v>1.6193905003856623</v>
      </c>
      <c r="X637" s="51">
        <v>1.8385340189430293</v>
      </c>
      <c r="Y637" s="51">
        <v>1.9533599141310602</v>
      </c>
      <c r="Z637" s="51">
        <v>1.679663589472651</v>
      </c>
      <c r="AA637" s="51">
        <v>1.8390265468314351</v>
      </c>
      <c r="AB637" s="51">
        <v>1.7619043313474829</v>
      </c>
      <c r="AC637" s="51">
        <v>1.5347720310763018</v>
      </c>
      <c r="AD637" s="51">
        <v>1.7659860172991406</v>
      </c>
      <c r="AE637" s="51">
        <v>2.3252382595226235</v>
      </c>
      <c r="AF637" s="51">
        <v>2.0363263203866304</v>
      </c>
      <c r="AG637" s="51">
        <v>2.0337816397090522</v>
      </c>
      <c r="AH637" s="51">
        <v>2.1504449025390042</v>
      </c>
      <c r="AI637" s="51">
        <v>1.8575590254341385</v>
      </c>
      <c r="AJ637" s="51">
        <v>2.1402063900386072</v>
      </c>
    </row>
    <row r="638" spans="1:36" x14ac:dyDescent="0.2">
      <c r="A638" s="49" t="s">
        <v>43</v>
      </c>
      <c r="B638" s="50" t="s">
        <v>44</v>
      </c>
      <c r="C638" s="51">
        <v>7.4695476977792064</v>
      </c>
      <c r="D638" s="51">
        <v>5.2348543691787626</v>
      </c>
      <c r="E638" s="51">
        <v>4.8829763516244222</v>
      </c>
      <c r="F638" s="51">
        <v>4.8860454952089096</v>
      </c>
      <c r="G638" s="51">
        <v>4.9563636157468789</v>
      </c>
      <c r="H638" s="51">
        <v>4.6710814273850838</v>
      </c>
      <c r="I638" s="51">
        <v>4.3484623179357786</v>
      </c>
      <c r="J638" s="51">
        <v>4.1738845973146432</v>
      </c>
      <c r="K638" s="51">
        <v>4.3149500494909274</v>
      </c>
      <c r="L638" s="51">
        <v>4.297274302941041</v>
      </c>
      <c r="M638" s="51">
        <v>4.4332277192931864</v>
      </c>
      <c r="N638" s="51">
        <v>2.8234651083437052</v>
      </c>
      <c r="O638" s="51">
        <v>2.4587332247982969</v>
      </c>
      <c r="P638" s="51">
        <v>2.2076260676795862</v>
      </c>
      <c r="Q638" s="51">
        <v>2.024985382731292</v>
      </c>
      <c r="R638" s="51">
        <v>3.5311538379307881</v>
      </c>
      <c r="S638" s="51">
        <v>2.3293293784180134</v>
      </c>
      <c r="T638" s="51">
        <v>1.5415235365084519</v>
      </c>
      <c r="U638" s="51">
        <v>0.57653715561453245</v>
      </c>
      <c r="V638" s="51">
        <v>2.6025275918814716</v>
      </c>
      <c r="W638" s="51">
        <v>2.1375954605090746</v>
      </c>
      <c r="X638" s="51">
        <v>1.8745444785088339</v>
      </c>
      <c r="Y638" s="51">
        <v>1.9153779158007342</v>
      </c>
      <c r="Z638" s="51">
        <v>1.5350312482436625</v>
      </c>
      <c r="AA638" s="51">
        <v>1.7507784863151026</v>
      </c>
      <c r="AB638" s="51">
        <v>1.1044556805234222</v>
      </c>
      <c r="AC638" s="51">
        <v>1.8761623281242219</v>
      </c>
      <c r="AD638" s="51">
        <v>1.4797253806240378</v>
      </c>
      <c r="AE638" s="51">
        <v>2.9465320801887209</v>
      </c>
      <c r="AF638" s="51">
        <v>2.297585195802804</v>
      </c>
      <c r="AG638" s="51">
        <v>2.2935712652193327</v>
      </c>
      <c r="AH638" s="51">
        <v>2.4224787653101516</v>
      </c>
      <c r="AI638" s="51">
        <v>3.4846986645357503</v>
      </c>
      <c r="AJ638" s="51">
        <v>4.0149326331395452</v>
      </c>
    </row>
    <row r="639" spans="1:36" x14ac:dyDescent="0.2">
      <c r="A639" s="49" t="s">
        <v>45</v>
      </c>
      <c r="B639" s="50" t="s">
        <v>46</v>
      </c>
      <c r="C639" s="51">
        <v>4.8202971058651976</v>
      </c>
      <c r="D639" s="51">
        <v>9.0380427475412777</v>
      </c>
      <c r="E639" s="51">
        <v>8.430520868174245</v>
      </c>
      <c r="F639" s="51">
        <v>8.4358197836661937</v>
      </c>
      <c r="G639" s="51">
        <v>8.5572249144546984</v>
      </c>
      <c r="H639" s="51">
        <v>8.0646815824554707</v>
      </c>
      <c r="I639" s="51">
        <v>7.50767558061822</v>
      </c>
      <c r="J639" s="51">
        <v>7.2062649222755573</v>
      </c>
      <c r="K639" s="51">
        <v>7.4498162222844071</v>
      </c>
      <c r="L639" s="51">
        <v>7.4192988207205426</v>
      </c>
      <c r="M639" s="51">
        <v>7.6540241257642698</v>
      </c>
      <c r="N639" s="51">
        <v>10.89307825146795</v>
      </c>
      <c r="O639" s="51">
        <v>7.2364752356637441</v>
      </c>
      <c r="P639" s="51">
        <v>4.2661615366746064</v>
      </c>
      <c r="Q639" s="51">
        <v>1.6403315294849006</v>
      </c>
      <c r="R639" s="51">
        <v>2.7254798853390176</v>
      </c>
      <c r="S639" s="51">
        <v>2.9874298719487533</v>
      </c>
      <c r="T639" s="51">
        <v>2.9401741598770958</v>
      </c>
      <c r="U639" s="51">
        <v>2.4266790382660459</v>
      </c>
      <c r="V639" s="51">
        <v>1.6302811906160164</v>
      </c>
      <c r="W639" s="51">
        <v>2.129237315990955</v>
      </c>
      <c r="X639" s="51">
        <v>1.0302992597994123</v>
      </c>
      <c r="Y639" s="51">
        <v>1.8719699177089331</v>
      </c>
      <c r="Z639" s="51">
        <v>2.0190674835566771</v>
      </c>
      <c r="AA639" s="51">
        <v>4.8993432168799762</v>
      </c>
      <c r="AB639" s="51">
        <v>3.9113115098694125</v>
      </c>
      <c r="AC639" s="51">
        <v>1.601565784846547</v>
      </c>
      <c r="AD639" s="51">
        <v>2.3328105615612844</v>
      </c>
      <c r="AE639" s="51">
        <v>1.6885658789390481</v>
      </c>
      <c r="AF639" s="51">
        <v>1.197312103335834</v>
      </c>
      <c r="AG639" s="51">
        <v>2.2965402895108786</v>
      </c>
      <c r="AH639" s="51">
        <v>1.2275958490875178</v>
      </c>
      <c r="AI639" s="51">
        <v>1.5861060497547232</v>
      </c>
      <c r="AJ639" s="51">
        <v>1.8274489566599832</v>
      </c>
    </row>
    <row r="640" spans="1:36" x14ac:dyDescent="0.2">
      <c r="A640" s="49" t="s">
        <v>47</v>
      </c>
      <c r="B640" s="50" t="s">
        <v>48</v>
      </c>
      <c r="C640" s="51">
        <v>1.1902371410116492</v>
      </c>
      <c r="D640" s="51">
        <v>6.1163465584755521</v>
      </c>
      <c r="E640" s="51">
        <v>5.7052161334644502</v>
      </c>
      <c r="F640" s="51">
        <v>5.7088020872420708</v>
      </c>
      <c r="G640" s="51">
        <v>5.7909610097678073</v>
      </c>
      <c r="H640" s="51">
        <v>5.4576404228085238</v>
      </c>
      <c r="I640" s="51">
        <v>5.0806957858389437</v>
      </c>
      <c r="J640" s="51">
        <v>4.8767210875179474</v>
      </c>
      <c r="K640" s="51">
        <v>5.0415404181220893</v>
      </c>
      <c r="L640" s="51">
        <v>5.0208882692838319</v>
      </c>
      <c r="M640" s="51">
        <v>5.1797347531734861</v>
      </c>
      <c r="N640" s="51">
        <v>6.7879087386327939</v>
      </c>
      <c r="O640" s="51">
        <v>4.6158757169162179</v>
      </c>
      <c r="P640" s="51">
        <v>2.8597545055042861</v>
      </c>
      <c r="Q640" s="51">
        <v>1.314489738632715</v>
      </c>
      <c r="R640" s="51">
        <v>1.5745170959222028</v>
      </c>
      <c r="S640" s="51">
        <v>1.4699020891689882</v>
      </c>
      <c r="T640" s="51">
        <v>1.2726968709953923</v>
      </c>
      <c r="U640" s="51">
        <v>1.0425880967384753</v>
      </c>
      <c r="V640" s="51">
        <v>1.4378060147309772</v>
      </c>
      <c r="W640" s="51">
        <v>1.2474530693293424</v>
      </c>
      <c r="X640" s="51">
        <v>0.82824057001350815</v>
      </c>
      <c r="Y640" s="51">
        <v>1.0743479527720832</v>
      </c>
      <c r="Z640" s="51">
        <v>2.3256880469621324</v>
      </c>
      <c r="AA640" s="51">
        <v>2.5654971878676753</v>
      </c>
      <c r="AB640" s="51">
        <v>1.9302576282472426</v>
      </c>
      <c r="AC640" s="51">
        <v>2.1344315093691701</v>
      </c>
      <c r="AD640" s="51">
        <v>2.1690296002795089</v>
      </c>
      <c r="AE640" s="51">
        <v>2.3913660671677772</v>
      </c>
      <c r="AF640" s="51">
        <v>1.8273192200536919</v>
      </c>
      <c r="AG640" s="51">
        <v>2.6988430810153705</v>
      </c>
      <c r="AH640" s="51">
        <v>2.1418362359956133</v>
      </c>
      <c r="AI640" s="51">
        <v>2.4856885854365065</v>
      </c>
      <c r="AJ640" s="51">
        <v>2.8639125440193767</v>
      </c>
    </row>
    <row r="641" spans="1:37" x14ac:dyDescent="0.2">
      <c r="A641" s="49" t="s">
        <v>49</v>
      </c>
      <c r="B641" s="50" t="s">
        <v>50</v>
      </c>
      <c r="C641" s="51">
        <v>3.0083946635018859</v>
      </c>
      <c r="D641" s="51">
        <v>9.5934405576628468</v>
      </c>
      <c r="E641" s="51">
        <v>8.9485857810274112</v>
      </c>
      <c r="F641" s="51">
        <v>8.9542103207880714</v>
      </c>
      <c r="G641" s="51">
        <v>9.0830759323090664</v>
      </c>
      <c r="H641" s="51">
        <v>8.5602652630529121</v>
      </c>
      <c r="I641" s="51">
        <v>7.9690306209794626</v>
      </c>
      <c r="J641" s="51">
        <v>7.6490979414130829</v>
      </c>
      <c r="K641" s="51">
        <v>7.9076157405252889</v>
      </c>
      <c r="L641" s="51">
        <v>7.875223010588611</v>
      </c>
      <c r="M641" s="51">
        <v>8.1243724474983736</v>
      </c>
      <c r="N641" s="51">
        <v>1.3235729061180059</v>
      </c>
      <c r="O641" s="51">
        <v>13.085440832963352</v>
      </c>
      <c r="P641" s="51">
        <v>23.585415039395343</v>
      </c>
      <c r="Q641" s="51">
        <v>33.691317059138505</v>
      </c>
      <c r="R641" s="51">
        <v>22.365508923947544</v>
      </c>
      <c r="S641" s="51">
        <v>22.165430767306727</v>
      </c>
      <c r="T641" s="51">
        <v>23.235647452737147</v>
      </c>
      <c r="U641" s="51">
        <v>20.966265829787023</v>
      </c>
      <c r="V641" s="51">
        <v>1.7108904523114603</v>
      </c>
      <c r="W641" s="51">
        <v>2.3172955676486446</v>
      </c>
      <c r="X641" s="51">
        <v>2.5527414669981559</v>
      </c>
      <c r="Y641" s="51">
        <v>2.4073352275078164</v>
      </c>
      <c r="Z641" s="51">
        <v>2.6226664542856546</v>
      </c>
      <c r="AA641" s="51">
        <v>1.8610885619605184</v>
      </c>
      <c r="AB641" s="51">
        <v>1.599356320547715</v>
      </c>
      <c r="AC641" s="51">
        <v>1.8924896901569483</v>
      </c>
      <c r="AD641" s="51">
        <v>1.7189880023226314</v>
      </c>
      <c r="AE641" s="51">
        <v>1.5624616876157311</v>
      </c>
      <c r="AF641" s="51">
        <v>1.6421986454730892</v>
      </c>
      <c r="AG641" s="51">
        <v>2.1718412692659439</v>
      </c>
      <c r="AH641" s="51">
        <v>2.2485837011336587</v>
      </c>
      <c r="AI641" s="51">
        <v>1.9711905036255215</v>
      </c>
      <c r="AJ641" s="51">
        <v>2.271128106336636</v>
      </c>
    </row>
    <row r="642" spans="1:37" x14ac:dyDescent="0.2">
      <c r="A642" s="49" t="s">
        <v>51</v>
      </c>
      <c r="B642" s="50" t="s">
        <v>52</v>
      </c>
      <c r="C642" s="51">
        <v>3.7012995634322059</v>
      </c>
      <c r="D642" s="51">
        <v>1.1426866803245275</v>
      </c>
      <c r="E642" s="51">
        <v>1.0658772229066273</v>
      </c>
      <c r="F642" s="51">
        <v>1.0665471688586381</v>
      </c>
      <c r="G642" s="51">
        <v>1.0818965127099738</v>
      </c>
      <c r="H642" s="51">
        <v>1.0196238812697993</v>
      </c>
      <c r="I642" s="51">
        <v>0.94920118501364414</v>
      </c>
      <c r="J642" s="51">
        <v>0.91109360417821339</v>
      </c>
      <c r="K642" s="51">
        <v>0.94188598193849171</v>
      </c>
      <c r="L642" s="51">
        <v>0.93802764343985734</v>
      </c>
      <c r="M642" s="51">
        <v>0.96770414388366688</v>
      </c>
      <c r="N642" s="51">
        <v>0.91916068901304659</v>
      </c>
      <c r="O642" s="51">
        <v>0.57426165781540073</v>
      </c>
      <c r="P642" s="51">
        <v>0.29127858061614892</v>
      </c>
      <c r="Q642" s="51">
        <v>3.8661462900962208E-2</v>
      </c>
      <c r="R642" s="51">
        <v>0.77344699448809962</v>
      </c>
      <c r="S642" s="51">
        <v>0.7533518807522942</v>
      </c>
      <c r="T642" s="51">
        <v>1.0508678742783224</v>
      </c>
      <c r="U642" s="51">
        <v>1.6452401757780561</v>
      </c>
      <c r="V642" s="51">
        <v>0.44417348281162911</v>
      </c>
      <c r="W642" s="51">
        <v>8.7760517440255245E-2</v>
      </c>
      <c r="X642" s="51">
        <v>0.12803718956730561</v>
      </c>
      <c r="Y642" s="51">
        <v>1.3221352752127826</v>
      </c>
      <c r="Z642" s="51">
        <v>1.4964626239159324</v>
      </c>
      <c r="AA642" s="51">
        <v>1.2512314294637186</v>
      </c>
      <c r="AB642" s="51">
        <v>8.5627969974877677E-2</v>
      </c>
      <c r="AC642" s="51">
        <v>1.0583099208485522</v>
      </c>
      <c r="AD642" s="51">
        <v>0.62094347059873012</v>
      </c>
      <c r="AE642" s="51">
        <v>0.99960639463604839</v>
      </c>
      <c r="AF642" s="51">
        <v>1.0092057130361893</v>
      </c>
      <c r="AG642" s="51">
        <v>0.33253072065315892</v>
      </c>
      <c r="AH642" s="51">
        <v>1.0244313186634968</v>
      </c>
      <c r="AI642" s="51">
        <v>0.96586756462675694</v>
      </c>
      <c r="AJ642" s="51">
        <v>1.1128345885332436</v>
      </c>
    </row>
    <row r="643" spans="1:37" x14ac:dyDescent="0.2">
      <c r="A643" s="76" t="s">
        <v>53</v>
      </c>
      <c r="B643" s="92" t="s">
        <v>54</v>
      </c>
      <c r="C643" s="78">
        <v>32.001416897271739</v>
      </c>
      <c r="D643" s="78">
        <v>0.82735822094767353</v>
      </c>
      <c r="E643" s="78">
        <v>0.77174460687878299</v>
      </c>
      <c r="F643" s="78">
        <v>0.77222967885916982</v>
      </c>
      <c r="G643" s="78">
        <v>0.78334331660451284</v>
      </c>
      <c r="H643" s="78">
        <v>0.73825503960854699</v>
      </c>
      <c r="I643" s="78">
        <v>0.68726573721089979</v>
      </c>
      <c r="J643" s="78">
        <v>0.65967407903591579</v>
      </c>
      <c r="K643" s="78">
        <v>0.68196919047911309</v>
      </c>
      <c r="L643" s="78">
        <v>0.67917557423153641</v>
      </c>
      <c r="M643" s="78">
        <v>0.70066273867819817</v>
      </c>
      <c r="N643" s="78">
        <v>0.32684955908947688</v>
      </c>
      <c r="O643" s="78">
        <v>0.41524391010804573</v>
      </c>
      <c r="P643" s="78">
        <v>0.50239600690821218</v>
      </c>
      <c r="Q643" s="78">
        <v>0.59280909781475388</v>
      </c>
      <c r="R643" s="78">
        <v>0.36600616703454714</v>
      </c>
      <c r="S643" s="78">
        <v>0.51522341269840821</v>
      </c>
      <c r="T643" s="78">
        <v>0.74632298048031132</v>
      </c>
      <c r="U643" s="78">
        <v>2.6456426269837605</v>
      </c>
      <c r="V643" s="78">
        <v>1.8227563665010558</v>
      </c>
      <c r="W643" s="78">
        <v>1.8972988056131372</v>
      </c>
      <c r="X643" s="78">
        <v>1.3363881661087522</v>
      </c>
      <c r="Y643" s="78">
        <v>2.5050032232143691</v>
      </c>
      <c r="Z643" s="78">
        <v>3.5251722635545417</v>
      </c>
      <c r="AA643" s="78">
        <v>5.2097872869106467</v>
      </c>
      <c r="AB643" s="78">
        <v>3.6631355290947667</v>
      </c>
      <c r="AC643" s="78">
        <v>4.4054191375575087</v>
      </c>
      <c r="AD643" s="78">
        <v>3.9934070907312829</v>
      </c>
      <c r="AE643" s="78">
        <v>4.7273693186326353</v>
      </c>
      <c r="AF643" s="78">
        <v>4.575762589431835</v>
      </c>
      <c r="AG643" s="78">
        <v>6.126581625605299</v>
      </c>
      <c r="AH643" s="78">
        <v>7.2708797625478105</v>
      </c>
      <c r="AI643" s="78">
        <v>6.415443872888507</v>
      </c>
      <c r="AJ643" s="78">
        <v>7.3916218993262008</v>
      </c>
    </row>
    <row r="644" spans="1:37" s="60" customFormat="1" x14ac:dyDescent="0.2">
      <c r="A644" s="57" t="s">
        <v>55</v>
      </c>
      <c r="B644" s="58" t="s">
        <v>56</v>
      </c>
      <c r="C644" s="59">
        <v>0.39355362755592338</v>
      </c>
      <c r="D644" s="59">
        <v>0.41803546653680257</v>
      </c>
      <c r="E644" s="59">
        <v>0.44251730551768187</v>
      </c>
      <c r="F644" s="59">
        <v>0.46699914449856111</v>
      </c>
      <c r="G644" s="59">
        <v>0.4914809834794403</v>
      </c>
      <c r="H644" s="59">
        <v>0.51596282246031944</v>
      </c>
      <c r="I644" s="59">
        <v>0.54044466144119874</v>
      </c>
      <c r="J644" s="59">
        <v>0.56492650042207804</v>
      </c>
      <c r="K644" s="59">
        <v>0.58940833940295723</v>
      </c>
      <c r="L644" s="59">
        <v>0.61389017838383642</v>
      </c>
      <c r="M644" s="59">
        <v>0.63827141862940595</v>
      </c>
      <c r="N644" s="59">
        <v>0.65988648561637986</v>
      </c>
      <c r="O644" s="59">
        <v>0.67357469832595751</v>
      </c>
      <c r="P644" s="59">
        <v>0.71170536155890141</v>
      </c>
      <c r="Q644" s="59">
        <v>0.89256620547214693</v>
      </c>
      <c r="R644" s="59">
        <v>0.9807682211885107</v>
      </c>
      <c r="S644" s="59">
        <v>1.0191097190078526</v>
      </c>
      <c r="T644" s="59">
        <v>0.88203132440437182</v>
      </c>
      <c r="U644" s="59">
        <v>0.62421009531177285</v>
      </c>
      <c r="V644" s="59">
        <v>0.39375331531017838</v>
      </c>
      <c r="W644" s="59">
        <v>0.2767115715052223</v>
      </c>
      <c r="X644" s="59">
        <v>0.23052944254789215</v>
      </c>
      <c r="Y644" s="59">
        <v>0.22487518499950732</v>
      </c>
      <c r="Z644" s="59">
        <v>0.21746544035753035</v>
      </c>
      <c r="AA644" s="59">
        <v>0.37774381876751878</v>
      </c>
      <c r="AB644" s="59">
        <v>0.28860524239236912</v>
      </c>
      <c r="AC644" s="59">
        <v>0.29994334583550986</v>
      </c>
      <c r="AD644" s="59">
        <v>0.33889189101442357</v>
      </c>
      <c r="AE644" s="59">
        <v>0.47181040578032496</v>
      </c>
      <c r="AF644" s="59">
        <v>0.68820128779264356</v>
      </c>
      <c r="AG644" s="59">
        <v>0.63976301522105772</v>
      </c>
      <c r="AH644" s="59">
        <v>0.69932863058370465</v>
      </c>
      <c r="AI644" s="59">
        <v>0.75547244748982845</v>
      </c>
      <c r="AJ644" s="59">
        <v>0.71809392064569544</v>
      </c>
      <c r="AK644"/>
    </row>
    <row r="645" spans="1:37" x14ac:dyDescent="0.2">
      <c r="A645" s="30" t="s">
        <v>57</v>
      </c>
      <c r="B645" s="31"/>
      <c r="C645" s="19">
        <v>6.9492067799999999</v>
      </c>
      <c r="D645" s="19">
        <v>7.8357687399999998</v>
      </c>
      <c r="E645" s="19">
        <v>7.9302784399999995</v>
      </c>
      <c r="F645" s="19">
        <v>7.6357740199999986</v>
      </c>
      <c r="G645" s="19">
        <v>7.1626157799999994</v>
      </c>
      <c r="H645" s="19">
        <v>6.027279899999999</v>
      </c>
      <c r="I645" s="19">
        <v>4.7254849999999999</v>
      </c>
      <c r="J645" s="19">
        <v>4.0200158200000002</v>
      </c>
      <c r="K645" s="19">
        <v>3.1596726799999995</v>
      </c>
      <c r="L645" s="19">
        <v>2.5816391599999999</v>
      </c>
      <c r="M645" s="19">
        <v>2.18103998</v>
      </c>
      <c r="N645" s="19">
        <v>1.5676415399999999</v>
      </c>
      <c r="O645" s="19">
        <v>1.3755734399999999</v>
      </c>
      <c r="P645" s="19">
        <v>1.1938709199999999</v>
      </c>
      <c r="Q645" s="19">
        <v>1.06582552</v>
      </c>
      <c r="R645" s="19">
        <v>1.0187138624429903</v>
      </c>
      <c r="S645" s="19">
        <v>0.87129265939705547</v>
      </c>
      <c r="T645" s="19">
        <v>1.1679731</v>
      </c>
      <c r="U645" s="19">
        <v>0.89991370000000015</v>
      </c>
      <c r="V645" s="19">
        <v>0.58680230000000011</v>
      </c>
      <c r="W645" s="19">
        <v>0.5147191000000001</v>
      </c>
      <c r="X645" s="19">
        <v>0.54988218600000005</v>
      </c>
      <c r="Y645" s="19">
        <v>0.99990661399999992</v>
      </c>
      <c r="Z645" s="19">
        <v>1.303455521148825</v>
      </c>
      <c r="AA645" s="19">
        <v>2.1086218067885119</v>
      </c>
      <c r="AB645" s="19">
        <v>2.5301873686684075</v>
      </c>
      <c r="AC645" s="19">
        <v>2.5484375456919062</v>
      </c>
      <c r="AD645" s="19">
        <v>2.2537762924281988</v>
      </c>
      <c r="AE645" s="19">
        <v>1.8520724281984335</v>
      </c>
      <c r="AF645" s="19">
        <v>1.6291650130548303</v>
      </c>
      <c r="AG645" s="19">
        <v>1.149825848563969</v>
      </c>
      <c r="AH645" s="19">
        <v>1.1651176501305485</v>
      </c>
      <c r="AI645" s="19">
        <v>1.6215191122715407</v>
      </c>
      <c r="AJ645" s="19">
        <v>1.5656452219321151</v>
      </c>
    </row>
    <row r="646" spans="1:37" x14ac:dyDescent="0.2">
      <c r="A646" s="61" t="s">
        <v>58</v>
      </c>
      <c r="B646" s="25"/>
      <c r="C646" s="62">
        <v>0</v>
      </c>
      <c r="D646" s="62">
        <v>0</v>
      </c>
      <c r="E646" s="62">
        <v>0</v>
      </c>
      <c r="F646" s="62">
        <v>0</v>
      </c>
      <c r="G646" s="62">
        <v>0</v>
      </c>
      <c r="H646" s="62">
        <v>0</v>
      </c>
      <c r="I646" s="62">
        <v>0</v>
      </c>
      <c r="J646" s="62">
        <v>0</v>
      </c>
      <c r="K646" s="62">
        <v>0</v>
      </c>
      <c r="L646" s="62">
        <v>0</v>
      </c>
      <c r="M646" s="62">
        <v>0</v>
      </c>
      <c r="N646" s="62">
        <v>0</v>
      </c>
      <c r="O646" s="62">
        <v>0</v>
      </c>
      <c r="P646" s="62">
        <v>0</v>
      </c>
      <c r="Q646" s="62">
        <v>0</v>
      </c>
      <c r="R646" s="62">
        <v>0</v>
      </c>
      <c r="S646" s="62">
        <v>0</v>
      </c>
      <c r="T646" s="62">
        <v>0</v>
      </c>
      <c r="U646" s="62">
        <v>0</v>
      </c>
      <c r="V646" s="62">
        <v>0</v>
      </c>
      <c r="W646" s="62">
        <v>0</v>
      </c>
      <c r="X646" s="62">
        <v>0</v>
      </c>
      <c r="Y646" s="62">
        <v>0</v>
      </c>
      <c r="Z646" s="62">
        <v>0</v>
      </c>
      <c r="AA646" s="62">
        <v>0</v>
      </c>
      <c r="AB646" s="62">
        <v>0</v>
      </c>
      <c r="AC646" s="62">
        <v>0</v>
      </c>
      <c r="AD646" s="62">
        <v>0</v>
      </c>
      <c r="AE646" s="62">
        <v>0</v>
      </c>
      <c r="AF646" s="62">
        <v>0</v>
      </c>
      <c r="AG646" s="62">
        <v>0</v>
      </c>
      <c r="AH646" s="62">
        <v>0</v>
      </c>
      <c r="AI646" s="62">
        <v>0</v>
      </c>
      <c r="AJ646" s="62">
        <v>0</v>
      </c>
    </row>
    <row r="647" spans="1:37" x14ac:dyDescent="0.2">
      <c r="A647" s="45" t="s">
        <v>59</v>
      </c>
      <c r="B647" s="63"/>
      <c r="C647" s="47">
        <v>0</v>
      </c>
      <c r="D647" s="47">
        <v>0</v>
      </c>
      <c r="E647" s="47">
        <v>0</v>
      </c>
      <c r="F647" s="47">
        <v>0</v>
      </c>
      <c r="G647" s="47">
        <v>0</v>
      </c>
      <c r="H647" s="47">
        <v>0</v>
      </c>
      <c r="I647" s="47">
        <v>0</v>
      </c>
      <c r="J647" s="47">
        <v>0</v>
      </c>
      <c r="K647" s="47">
        <v>0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7">
        <v>0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7">
        <v>0</v>
      </c>
      <c r="Z647" s="47">
        <v>0</v>
      </c>
      <c r="AA647" s="47">
        <v>0</v>
      </c>
      <c r="AB647" s="47">
        <v>0</v>
      </c>
      <c r="AC647" s="47">
        <v>0</v>
      </c>
      <c r="AD647" s="47">
        <v>0</v>
      </c>
      <c r="AE647" s="47">
        <v>0</v>
      </c>
      <c r="AF647" s="47">
        <v>0</v>
      </c>
      <c r="AG647" s="47">
        <v>0</v>
      </c>
      <c r="AH647" s="47">
        <v>0</v>
      </c>
      <c r="AI647" s="47">
        <v>0</v>
      </c>
      <c r="AJ647" s="47">
        <v>0</v>
      </c>
    </row>
    <row r="648" spans="1:37" x14ac:dyDescent="0.2">
      <c r="A648" s="49" t="s">
        <v>60</v>
      </c>
      <c r="B648" s="11"/>
      <c r="C648" s="51">
        <v>6.9492067799999999</v>
      </c>
      <c r="D648" s="51">
        <v>7.8357687399999998</v>
      </c>
      <c r="E648" s="51">
        <v>7.9302784399999995</v>
      </c>
      <c r="F648" s="51">
        <v>7.6357740199999986</v>
      </c>
      <c r="G648" s="51">
        <v>7.1626157799999994</v>
      </c>
      <c r="H648" s="51">
        <v>6.027279899999999</v>
      </c>
      <c r="I648" s="51">
        <v>4.7254849999999999</v>
      </c>
      <c r="J648" s="51">
        <v>4.0200158200000002</v>
      </c>
      <c r="K648" s="51">
        <v>3.1596726799999995</v>
      </c>
      <c r="L648" s="51">
        <v>2.5816391599999999</v>
      </c>
      <c r="M648" s="51">
        <v>2.18103998</v>
      </c>
      <c r="N648" s="51">
        <v>1.5676415399999999</v>
      </c>
      <c r="O648" s="51">
        <v>1.3755734399999999</v>
      </c>
      <c r="P648" s="51">
        <v>1.1938709199999999</v>
      </c>
      <c r="Q648" s="51">
        <v>1.06582552</v>
      </c>
      <c r="R648" s="51">
        <v>1.0187138624429903</v>
      </c>
      <c r="S648" s="51">
        <v>0.87129265939705547</v>
      </c>
      <c r="T648" s="51">
        <v>1.1679731</v>
      </c>
      <c r="U648" s="51">
        <v>0.89991370000000015</v>
      </c>
      <c r="V648" s="51">
        <v>0.58680230000000011</v>
      </c>
      <c r="W648" s="51">
        <v>0.5147191000000001</v>
      </c>
      <c r="X648" s="51">
        <v>0.54988218600000005</v>
      </c>
      <c r="Y648" s="51">
        <v>0.99990661399999992</v>
      </c>
      <c r="Z648" s="51">
        <v>1.303455521148825</v>
      </c>
      <c r="AA648" s="51">
        <v>2.1086218067885119</v>
      </c>
      <c r="AB648" s="51">
        <v>2.5301873686684075</v>
      </c>
      <c r="AC648" s="51">
        <v>2.5484375456919062</v>
      </c>
      <c r="AD648" s="51">
        <v>2.2537762924281988</v>
      </c>
      <c r="AE648" s="51">
        <v>1.8520724281984335</v>
      </c>
      <c r="AF648" s="51">
        <v>1.6291650130548303</v>
      </c>
      <c r="AG648" s="51">
        <v>1.149825848563969</v>
      </c>
      <c r="AH648" s="51">
        <v>1.1651176501305485</v>
      </c>
      <c r="AI648" s="51">
        <v>1.6215191122715407</v>
      </c>
      <c r="AJ648" s="51">
        <v>1.5656452219321151</v>
      </c>
    </row>
    <row r="649" spans="1:37" x14ac:dyDescent="0.2">
      <c r="A649" s="49" t="s">
        <v>61</v>
      </c>
      <c r="B649" s="11"/>
      <c r="C649" s="51">
        <v>0</v>
      </c>
      <c r="D649" s="51">
        <v>0</v>
      </c>
      <c r="E649" s="51">
        <v>0</v>
      </c>
      <c r="F649" s="51">
        <v>0</v>
      </c>
      <c r="G649" s="51">
        <v>0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0</v>
      </c>
      <c r="S649" s="51">
        <v>0</v>
      </c>
      <c r="T649" s="51">
        <v>0</v>
      </c>
      <c r="U649" s="51">
        <v>0</v>
      </c>
      <c r="V649" s="51">
        <v>0</v>
      </c>
      <c r="W649" s="51">
        <v>0</v>
      </c>
      <c r="X649" s="51">
        <v>0</v>
      </c>
      <c r="Y649" s="51">
        <v>0</v>
      </c>
      <c r="Z649" s="51">
        <v>0</v>
      </c>
      <c r="AA649" s="51">
        <v>0</v>
      </c>
      <c r="AB649" s="51">
        <v>0</v>
      </c>
      <c r="AC649" s="51">
        <v>0</v>
      </c>
      <c r="AD649" s="51">
        <v>0</v>
      </c>
      <c r="AE649" s="51">
        <v>0</v>
      </c>
      <c r="AF649" s="51">
        <v>0</v>
      </c>
      <c r="AG649" s="51">
        <v>0</v>
      </c>
      <c r="AH649" s="51">
        <v>0</v>
      </c>
      <c r="AI649" s="51">
        <v>0</v>
      </c>
      <c r="AJ649" s="51">
        <v>0</v>
      </c>
    </row>
    <row r="650" spans="1:37" x14ac:dyDescent="0.2">
      <c r="A650" s="49" t="s">
        <v>62</v>
      </c>
      <c r="B650" s="11"/>
      <c r="C650" s="51">
        <v>0</v>
      </c>
      <c r="D650" s="51">
        <v>0</v>
      </c>
      <c r="E650" s="51">
        <v>0</v>
      </c>
      <c r="F650" s="51">
        <v>0</v>
      </c>
      <c r="G650" s="51">
        <v>0</v>
      </c>
      <c r="H650" s="51">
        <v>0</v>
      </c>
      <c r="I650" s="51">
        <v>0</v>
      </c>
      <c r="J650" s="51">
        <v>0</v>
      </c>
      <c r="K650" s="51">
        <v>0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1">
        <v>0</v>
      </c>
      <c r="V650" s="51">
        <v>0</v>
      </c>
      <c r="W650" s="51">
        <v>0</v>
      </c>
      <c r="X650" s="51">
        <v>0</v>
      </c>
      <c r="Y650" s="51">
        <v>0</v>
      </c>
      <c r="Z650" s="51">
        <v>0</v>
      </c>
      <c r="AA650" s="51">
        <v>0</v>
      </c>
      <c r="AB650" s="51">
        <v>0</v>
      </c>
      <c r="AC650" s="51">
        <v>0</v>
      </c>
      <c r="AD650" s="51">
        <v>0</v>
      </c>
      <c r="AE650" s="51">
        <v>0</v>
      </c>
      <c r="AF650" s="51">
        <v>0</v>
      </c>
      <c r="AG650" s="51">
        <v>0</v>
      </c>
      <c r="AH650" s="51">
        <v>0</v>
      </c>
      <c r="AI650" s="51">
        <v>0</v>
      </c>
      <c r="AJ650" s="51">
        <v>0</v>
      </c>
    </row>
    <row r="651" spans="1:37" x14ac:dyDescent="0.2">
      <c r="A651" s="49" t="s">
        <v>63</v>
      </c>
      <c r="B651" s="11"/>
      <c r="C651" s="51">
        <v>0</v>
      </c>
      <c r="D651" s="51">
        <v>0</v>
      </c>
      <c r="E651" s="51">
        <v>0</v>
      </c>
      <c r="F651" s="51">
        <v>0</v>
      </c>
      <c r="G651" s="51">
        <v>0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1">
        <v>0</v>
      </c>
      <c r="V651" s="51">
        <v>0</v>
      </c>
      <c r="W651" s="51">
        <v>0</v>
      </c>
      <c r="X651" s="51">
        <v>0</v>
      </c>
      <c r="Y651" s="51">
        <v>0</v>
      </c>
      <c r="Z651" s="51">
        <v>0</v>
      </c>
      <c r="AA651" s="51">
        <v>0</v>
      </c>
      <c r="AB651" s="51">
        <v>0</v>
      </c>
      <c r="AC651" s="51">
        <v>0</v>
      </c>
      <c r="AD651" s="51">
        <v>0</v>
      </c>
      <c r="AE651" s="51">
        <v>0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</row>
    <row r="652" spans="1:37" x14ac:dyDescent="0.2">
      <c r="A652" s="49" t="s">
        <v>64</v>
      </c>
      <c r="B652" s="11"/>
      <c r="C652" s="51">
        <v>0</v>
      </c>
      <c r="D652" s="51">
        <v>0</v>
      </c>
      <c r="E652" s="51">
        <v>0</v>
      </c>
      <c r="F652" s="51">
        <v>0</v>
      </c>
      <c r="G652" s="51">
        <v>0</v>
      </c>
      <c r="H652" s="51">
        <v>0</v>
      </c>
      <c r="I652" s="51">
        <v>0</v>
      </c>
      <c r="J652" s="51">
        <v>0</v>
      </c>
      <c r="K652" s="51">
        <v>0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1">
        <v>0</v>
      </c>
      <c r="V652" s="51">
        <v>0</v>
      </c>
      <c r="W652" s="51">
        <v>0</v>
      </c>
      <c r="X652" s="51">
        <v>0</v>
      </c>
      <c r="Y652" s="51">
        <v>0</v>
      </c>
      <c r="Z652" s="51">
        <v>0</v>
      </c>
      <c r="AA652" s="51">
        <v>0</v>
      </c>
      <c r="AB652" s="51">
        <v>0</v>
      </c>
      <c r="AC652" s="51">
        <v>0</v>
      </c>
      <c r="AD652" s="51">
        <v>0</v>
      </c>
      <c r="AE652" s="51">
        <v>0</v>
      </c>
      <c r="AF652" s="51">
        <v>0</v>
      </c>
      <c r="AG652" s="51">
        <v>0</v>
      </c>
      <c r="AH652" s="51">
        <v>0</v>
      </c>
      <c r="AI652" s="51">
        <v>0</v>
      </c>
      <c r="AJ652" s="51">
        <v>0</v>
      </c>
    </row>
    <row r="653" spans="1:37" x14ac:dyDescent="0.2">
      <c r="A653" s="49" t="s">
        <v>65</v>
      </c>
      <c r="B653" s="11"/>
      <c r="C653" s="51">
        <v>0</v>
      </c>
      <c r="D653" s="51">
        <v>0</v>
      </c>
      <c r="E653" s="51">
        <v>0</v>
      </c>
      <c r="F653" s="51">
        <v>0</v>
      </c>
      <c r="G653" s="51">
        <v>0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51">
        <v>0</v>
      </c>
      <c r="N653" s="51">
        <v>0</v>
      </c>
      <c r="O653" s="51">
        <v>0</v>
      </c>
      <c r="P653" s="51">
        <v>0</v>
      </c>
      <c r="Q653" s="51">
        <v>0</v>
      </c>
      <c r="R653" s="51">
        <v>0</v>
      </c>
      <c r="S653" s="51">
        <v>0</v>
      </c>
      <c r="T653" s="51">
        <v>0</v>
      </c>
      <c r="U653" s="51">
        <v>0</v>
      </c>
      <c r="V653" s="51">
        <v>0</v>
      </c>
      <c r="W653" s="51">
        <v>0</v>
      </c>
      <c r="X653" s="51">
        <v>0</v>
      </c>
      <c r="Y653" s="51">
        <v>0</v>
      </c>
      <c r="Z653" s="51">
        <v>0</v>
      </c>
      <c r="AA653" s="51">
        <v>0</v>
      </c>
      <c r="AB653" s="51">
        <v>0</v>
      </c>
      <c r="AC653" s="51">
        <v>0</v>
      </c>
      <c r="AD653" s="51">
        <v>0</v>
      </c>
      <c r="AE653" s="51">
        <v>0</v>
      </c>
      <c r="AF653" s="51">
        <v>0</v>
      </c>
      <c r="AG653" s="51">
        <v>0</v>
      </c>
      <c r="AH653" s="51">
        <v>0</v>
      </c>
      <c r="AI653" s="51">
        <v>0</v>
      </c>
      <c r="AJ653" s="51">
        <v>0</v>
      </c>
    </row>
    <row r="654" spans="1:37" x14ac:dyDescent="0.2">
      <c r="A654" s="55" t="s">
        <v>66</v>
      </c>
      <c r="B654" s="31"/>
      <c r="C654" s="51">
        <v>0</v>
      </c>
      <c r="D654" s="51">
        <v>0</v>
      </c>
      <c r="E654" s="51">
        <v>0</v>
      </c>
      <c r="F654" s="51">
        <v>0</v>
      </c>
      <c r="G654" s="51">
        <v>0</v>
      </c>
      <c r="H654" s="51">
        <v>0</v>
      </c>
      <c r="I654" s="51">
        <v>0</v>
      </c>
      <c r="J654" s="51">
        <v>0</v>
      </c>
      <c r="K654" s="51">
        <v>0</v>
      </c>
      <c r="L654" s="51">
        <v>0</v>
      </c>
      <c r="M654" s="51">
        <v>0</v>
      </c>
      <c r="N654" s="51">
        <v>0</v>
      </c>
      <c r="O654" s="51">
        <v>0</v>
      </c>
      <c r="P654" s="51">
        <v>0</v>
      </c>
      <c r="Q654" s="51">
        <v>0</v>
      </c>
      <c r="R654" s="51">
        <v>0</v>
      </c>
      <c r="S654" s="51">
        <v>0</v>
      </c>
      <c r="T654" s="51">
        <v>0</v>
      </c>
      <c r="U654" s="51">
        <v>0</v>
      </c>
      <c r="V654" s="51">
        <v>0</v>
      </c>
      <c r="W654" s="51">
        <v>0</v>
      </c>
      <c r="X654" s="51">
        <v>0</v>
      </c>
      <c r="Y654" s="51">
        <v>0</v>
      </c>
      <c r="Z654" s="51">
        <v>0</v>
      </c>
      <c r="AA654" s="51">
        <v>0</v>
      </c>
      <c r="AB654" s="51">
        <v>0</v>
      </c>
      <c r="AC654" s="51">
        <v>0</v>
      </c>
      <c r="AD654" s="51">
        <v>0</v>
      </c>
      <c r="AE654" s="51">
        <v>0</v>
      </c>
      <c r="AF654" s="51">
        <v>0</v>
      </c>
      <c r="AG654" s="51">
        <v>0</v>
      </c>
      <c r="AH654" s="51">
        <v>0</v>
      </c>
      <c r="AI654" s="51">
        <v>0</v>
      </c>
      <c r="AJ654" s="51">
        <v>0</v>
      </c>
    </row>
    <row r="655" spans="1:37" x14ac:dyDescent="0.2">
      <c r="A655" s="64" t="s">
        <v>67</v>
      </c>
      <c r="B655" s="65"/>
      <c r="C655" s="51">
        <v>0</v>
      </c>
      <c r="D655" s="51">
        <v>0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  <c r="N655" s="51">
        <v>0</v>
      </c>
      <c r="O655" s="51">
        <v>0</v>
      </c>
      <c r="P655" s="51">
        <v>0</v>
      </c>
      <c r="Q655" s="51">
        <v>0</v>
      </c>
      <c r="R655" s="51">
        <v>0</v>
      </c>
      <c r="S655" s="51">
        <v>0</v>
      </c>
      <c r="T655" s="51">
        <v>0</v>
      </c>
      <c r="U655" s="51">
        <v>0</v>
      </c>
      <c r="V655" s="51">
        <v>0</v>
      </c>
      <c r="W655" s="51">
        <v>0</v>
      </c>
      <c r="X655" s="51">
        <v>0</v>
      </c>
      <c r="Y655" s="51">
        <v>0</v>
      </c>
      <c r="Z655" s="51">
        <v>0</v>
      </c>
      <c r="AA655" s="51">
        <v>0</v>
      </c>
      <c r="AB655" s="51">
        <v>0</v>
      </c>
      <c r="AC655" s="51">
        <v>0</v>
      </c>
      <c r="AD655" s="51">
        <v>0</v>
      </c>
      <c r="AE655" s="51">
        <v>0</v>
      </c>
      <c r="AF655" s="51">
        <v>0</v>
      </c>
      <c r="AG655" s="51">
        <v>0</v>
      </c>
      <c r="AH655" s="51">
        <v>0</v>
      </c>
      <c r="AI655" s="51">
        <v>0</v>
      </c>
      <c r="AJ655" s="51">
        <v>0</v>
      </c>
    </row>
    <row r="656" spans="1:37" x14ac:dyDescent="0.2">
      <c r="A656" s="66" t="s">
        <v>68</v>
      </c>
      <c r="B656" s="67"/>
      <c r="C656" s="68">
        <v>69.031290322580659</v>
      </c>
      <c r="D656" s="68">
        <v>70.112437945403698</v>
      </c>
      <c r="E656" s="68">
        <v>64.747515973113764</v>
      </c>
      <c r="F656" s="68">
        <v>64.184836505041616</v>
      </c>
      <c r="G656" s="68">
        <v>64.571571159969537</v>
      </c>
      <c r="H656" s="68">
        <v>60.46623635500216</v>
      </c>
      <c r="I656" s="68">
        <v>56.015433257002456</v>
      </c>
      <c r="J656" s="68">
        <v>53.566849419777029</v>
      </c>
      <c r="K656" s="68">
        <v>55.209694860196969</v>
      </c>
      <c r="L656" s="68">
        <v>54.927864300923304</v>
      </c>
      <c r="M656" s="68">
        <v>56.683548251133701</v>
      </c>
      <c r="N656" s="68">
        <v>56.592099462731078</v>
      </c>
      <c r="O656" s="68">
        <v>52.02845785494096</v>
      </c>
      <c r="P656" s="68">
        <v>49.566950140868734</v>
      </c>
      <c r="Q656" s="68">
        <v>48.642402121086995</v>
      </c>
      <c r="R656" s="68">
        <v>53.015469229307953</v>
      </c>
      <c r="S656" s="68">
        <v>49.885592584674313</v>
      </c>
      <c r="T656" s="68">
        <v>46.917958287897861</v>
      </c>
      <c r="U656" s="68">
        <v>40.33976993517166</v>
      </c>
      <c r="V656" s="68">
        <v>29.525651950039542</v>
      </c>
      <c r="W656" s="68">
        <v>37.345377807547798</v>
      </c>
      <c r="X656" s="68">
        <v>34.275438659167435</v>
      </c>
      <c r="Y656" s="68">
        <v>33.056701616752633</v>
      </c>
      <c r="Z656" s="68">
        <v>40.039192091386376</v>
      </c>
      <c r="AA656" s="68">
        <v>35.966854405670475</v>
      </c>
      <c r="AB656" s="68">
        <v>36.511517041369572</v>
      </c>
      <c r="AC656" s="68">
        <v>48.275393258772851</v>
      </c>
      <c r="AD656" s="68">
        <v>47.764620343440733</v>
      </c>
      <c r="AE656" s="68">
        <v>53.841522983216713</v>
      </c>
      <c r="AF656" s="68">
        <v>50.020612917840218</v>
      </c>
      <c r="AG656" s="68">
        <v>55.28599763987048</v>
      </c>
      <c r="AH656" s="68">
        <v>47.769438325478852</v>
      </c>
      <c r="AI656" s="68">
        <v>45.352999557976517</v>
      </c>
      <c r="AJ656" s="68">
        <v>49.455628701531062</v>
      </c>
    </row>
    <row r="657" spans="1:36" x14ac:dyDescent="0.2">
      <c r="A657" s="66" t="s">
        <v>69</v>
      </c>
      <c r="B657" s="67"/>
      <c r="C657" s="68">
        <v>9.597817340186019</v>
      </c>
      <c r="D657" s="68">
        <v>12.412160463267478</v>
      </c>
      <c r="E657" s="68">
        <v>14.135274091757648</v>
      </c>
      <c r="F657" s="68">
        <v>16.888856152254387</v>
      </c>
      <c r="G657" s="68">
        <v>20.130181981609585</v>
      </c>
      <c r="H657" s="68">
        <v>22.038786219981723</v>
      </c>
      <c r="I657" s="68">
        <v>23.619295715164437</v>
      </c>
      <c r="J657" s="68">
        <v>25.90767786515184</v>
      </c>
      <c r="K657" s="68">
        <v>30.413930739655299</v>
      </c>
      <c r="L657" s="68">
        <v>34.264510572220381</v>
      </c>
      <c r="M657" s="68">
        <v>39.846312638791666</v>
      </c>
      <c r="N657" s="68">
        <v>44.64681922470443</v>
      </c>
      <c r="O657" s="68">
        <v>45.907896822800382</v>
      </c>
      <c r="P657" s="68">
        <v>48.775338199416545</v>
      </c>
      <c r="Q657" s="68">
        <v>53.253070007131811</v>
      </c>
      <c r="R657" s="68">
        <v>63.582379991092054</v>
      </c>
      <c r="S657" s="68">
        <v>66.431553521408205</v>
      </c>
      <c r="T657" s="68">
        <v>70.296197122250788</v>
      </c>
      <c r="U657" s="68">
        <v>80.119603964500413</v>
      </c>
      <c r="V657" s="68">
        <v>57.813291505366969</v>
      </c>
      <c r="W657" s="68">
        <v>74.180622134440512</v>
      </c>
      <c r="X657" s="68">
        <v>72.561076025096483</v>
      </c>
      <c r="Y657" s="68">
        <v>69.64451560512093</v>
      </c>
      <c r="Z657" s="68">
        <v>79.422439646878445</v>
      </c>
      <c r="AA657" s="68">
        <v>63.866382082248847</v>
      </c>
      <c r="AB657" s="68">
        <v>68.958090938751468</v>
      </c>
      <c r="AC657" s="68">
        <v>58.267902177883279</v>
      </c>
      <c r="AD657" s="68">
        <v>60.903730680468108</v>
      </c>
      <c r="AE657" s="68">
        <v>66.813691417473478</v>
      </c>
      <c r="AF657" s="68">
        <v>66.495608970924422</v>
      </c>
      <c r="AG657" s="68">
        <v>53.975377108161631</v>
      </c>
      <c r="AH657" s="68">
        <v>59.640841812610979</v>
      </c>
      <c r="AI657" s="68">
        <v>60.21521415158378</v>
      </c>
      <c r="AJ657" s="68">
        <v>69.377599494930351</v>
      </c>
    </row>
    <row r="658" spans="1:36" x14ac:dyDescent="0.2">
      <c r="A658" s="61" t="s">
        <v>70</v>
      </c>
      <c r="B658" s="25"/>
      <c r="C658" s="62">
        <v>7.1445215907921291</v>
      </c>
      <c r="D658" s="62">
        <v>9.0794218855632103</v>
      </c>
      <c r="E658" s="62">
        <v>10.48383322428972</v>
      </c>
      <c r="F658" s="62">
        <v>12.653011701422876</v>
      </c>
      <c r="G658" s="62">
        <v>15.197585237249724</v>
      </c>
      <c r="H658" s="62">
        <v>16.739299454963241</v>
      </c>
      <c r="I658" s="62">
        <v>18.027441754322584</v>
      </c>
      <c r="J658" s="62">
        <v>19.853687367685243</v>
      </c>
      <c r="K658" s="62">
        <v>23.38562001624755</v>
      </c>
      <c r="L658" s="62">
        <v>26.422007749769701</v>
      </c>
      <c r="M658" s="62">
        <v>30.802167804631161</v>
      </c>
      <c r="N658" s="62">
        <v>34.587263076481236</v>
      </c>
      <c r="O658" s="62">
        <v>35.63130908776661</v>
      </c>
      <c r="P658" s="62">
        <v>37.920076074362484</v>
      </c>
      <c r="Q658" s="62">
        <v>41.462862116906429</v>
      </c>
      <c r="R658" s="62">
        <v>49.571323045258211</v>
      </c>
      <c r="S658" s="62">
        <v>51.85497498662555</v>
      </c>
      <c r="T658" s="62">
        <v>54.93147994945101</v>
      </c>
      <c r="U658" s="62">
        <v>62.669959473250707</v>
      </c>
      <c r="V658" s="62">
        <v>45.262922985478383</v>
      </c>
      <c r="W658" s="62">
        <v>56.135388119820412</v>
      </c>
      <c r="X658" s="62">
        <v>57.126592938975186</v>
      </c>
      <c r="Y658" s="62">
        <v>55.918544875175918</v>
      </c>
      <c r="Z658" s="62">
        <v>62.94785176528849</v>
      </c>
      <c r="AA658" s="62">
        <v>49.707295944047949</v>
      </c>
      <c r="AB658" s="62">
        <v>54.363601683372323</v>
      </c>
      <c r="AC658" s="62">
        <v>41.27705552437223</v>
      </c>
      <c r="AD658" s="62">
        <v>44.441607798241684</v>
      </c>
      <c r="AE658" s="62">
        <v>44.700860112132339</v>
      </c>
      <c r="AF658" s="62">
        <v>46.459292588293209</v>
      </c>
      <c r="AG658" s="62">
        <v>31.548852121968455</v>
      </c>
      <c r="AH658" s="62">
        <v>32.559698600412418</v>
      </c>
      <c r="AI658" s="62">
        <v>35.642406992697175</v>
      </c>
      <c r="AJ658" s="62">
        <v>41.065778345481654</v>
      </c>
    </row>
    <row r="659" spans="1:36" x14ac:dyDescent="0.2">
      <c r="A659" s="70" t="s">
        <v>71</v>
      </c>
      <c r="B659" s="71" t="s">
        <v>72</v>
      </c>
      <c r="C659" s="72">
        <v>0</v>
      </c>
      <c r="D659" s="73">
        <v>0</v>
      </c>
      <c r="E659" s="73">
        <v>0</v>
      </c>
      <c r="F659" s="73">
        <v>0</v>
      </c>
      <c r="G659" s="73">
        <v>0</v>
      </c>
      <c r="H659" s="73">
        <v>0</v>
      </c>
      <c r="I659" s="73">
        <v>0</v>
      </c>
      <c r="J659" s="73">
        <v>0</v>
      </c>
      <c r="K659" s="73">
        <v>0</v>
      </c>
      <c r="L659" s="73">
        <v>0</v>
      </c>
      <c r="M659" s="73">
        <v>0</v>
      </c>
      <c r="N659" s="73">
        <v>0</v>
      </c>
      <c r="O659" s="73">
        <v>0</v>
      </c>
      <c r="P659" s="73">
        <v>0</v>
      </c>
      <c r="Q659" s="73">
        <v>0</v>
      </c>
      <c r="R659" s="73">
        <v>0</v>
      </c>
      <c r="S659" s="73">
        <v>0</v>
      </c>
      <c r="T659" s="73">
        <v>0</v>
      </c>
      <c r="U659" s="73">
        <v>0</v>
      </c>
      <c r="V659" s="73">
        <v>7.9523504293015383</v>
      </c>
      <c r="W659" s="73">
        <v>11.210361334927844</v>
      </c>
      <c r="X659" s="73">
        <v>8.8505707288400011</v>
      </c>
      <c r="Y659" s="73">
        <v>12.481608117980045</v>
      </c>
      <c r="Z659" s="73">
        <v>12.365100959470309</v>
      </c>
      <c r="AA659" s="73">
        <v>9.9121482258523788</v>
      </c>
      <c r="AB659" s="73">
        <v>13.896403601855146</v>
      </c>
      <c r="AC659" s="73">
        <v>9.4505740056700329</v>
      </c>
      <c r="AD659" s="73">
        <v>12.253664268420811</v>
      </c>
      <c r="AE659" s="73">
        <v>12.256712254229701</v>
      </c>
      <c r="AF659" s="73">
        <v>12.561326730009613</v>
      </c>
      <c r="AG659" s="73">
        <v>12.391222880767488</v>
      </c>
      <c r="AH659" s="73">
        <v>14.536594325169586</v>
      </c>
      <c r="AI659" s="73">
        <v>19.056945821679882</v>
      </c>
      <c r="AJ659" s="73">
        <v>21.956662837481886</v>
      </c>
    </row>
    <row r="660" spans="1:36" x14ac:dyDescent="0.2">
      <c r="A660" s="70" t="s">
        <v>73</v>
      </c>
      <c r="B660" s="71" t="s">
        <v>74</v>
      </c>
      <c r="C660" s="72">
        <v>0</v>
      </c>
      <c r="D660" s="73">
        <v>0</v>
      </c>
      <c r="E660" s="73">
        <v>0</v>
      </c>
      <c r="F660" s="73">
        <v>0</v>
      </c>
      <c r="G660" s="73">
        <v>0</v>
      </c>
      <c r="H660" s="73">
        <v>0</v>
      </c>
      <c r="I660" s="73">
        <v>0</v>
      </c>
      <c r="J660" s="73">
        <v>0</v>
      </c>
      <c r="K660" s="73">
        <v>0</v>
      </c>
      <c r="L660" s="73">
        <v>0</v>
      </c>
      <c r="M660" s="73">
        <v>0</v>
      </c>
      <c r="N660" s="73">
        <v>0</v>
      </c>
      <c r="O660" s="73">
        <v>0</v>
      </c>
      <c r="P660" s="73">
        <v>0</v>
      </c>
      <c r="Q660" s="73">
        <v>0</v>
      </c>
      <c r="R660" s="73">
        <v>0</v>
      </c>
      <c r="S660" s="73">
        <v>0</v>
      </c>
      <c r="T660" s="73">
        <v>0</v>
      </c>
      <c r="U660" s="73">
        <v>0</v>
      </c>
      <c r="V660" s="73">
        <v>2.5383691999197917</v>
      </c>
      <c r="W660" s="73">
        <v>3.0381855323364553</v>
      </c>
      <c r="X660" s="73">
        <v>2.4207031152568721</v>
      </c>
      <c r="Y660" s="73">
        <v>1.9262299153236848</v>
      </c>
      <c r="Z660" s="73">
        <v>2.3314733406112915</v>
      </c>
      <c r="AA660" s="73">
        <v>2.3275425961182776</v>
      </c>
      <c r="AB660" s="73">
        <v>1.7285239362725304</v>
      </c>
      <c r="AC660" s="73">
        <v>1.8806152450422384</v>
      </c>
      <c r="AD660" s="73">
        <v>2.3399314729213612</v>
      </c>
      <c r="AE660" s="73">
        <v>2.1099384206779361</v>
      </c>
      <c r="AF660" s="73">
        <v>3.3142554481365982</v>
      </c>
      <c r="AG660" s="73">
        <v>4.1343663259778909</v>
      </c>
      <c r="AH660" s="73">
        <v>2.9768768907045144</v>
      </c>
      <c r="AI660" s="73">
        <v>2.8360523098599377</v>
      </c>
      <c r="AJ660" s="73">
        <v>3.2675878359382979</v>
      </c>
    </row>
    <row r="661" spans="1:36" x14ac:dyDescent="0.2">
      <c r="A661" s="70" t="s">
        <v>75</v>
      </c>
      <c r="B661" s="71" t="s">
        <v>76</v>
      </c>
      <c r="C661" s="72">
        <v>0</v>
      </c>
      <c r="D661" s="73">
        <v>0</v>
      </c>
      <c r="E661" s="73">
        <v>0</v>
      </c>
      <c r="F661" s="73">
        <v>0</v>
      </c>
      <c r="G661" s="73">
        <v>0</v>
      </c>
      <c r="H661" s="73">
        <v>0</v>
      </c>
      <c r="I661" s="73">
        <v>0</v>
      </c>
      <c r="J661" s="73">
        <v>0</v>
      </c>
      <c r="K661" s="73">
        <v>0</v>
      </c>
      <c r="L661" s="73">
        <v>0</v>
      </c>
      <c r="M661" s="73">
        <v>0</v>
      </c>
      <c r="N661" s="73">
        <v>0</v>
      </c>
      <c r="O661" s="73">
        <v>0</v>
      </c>
      <c r="P661" s="73">
        <v>0</v>
      </c>
      <c r="Q661" s="73">
        <v>0</v>
      </c>
      <c r="R661" s="73">
        <v>0</v>
      </c>
      <c r="S661" s="73">
        <v>0</v>
      </c>
      <c r="T661" s="73">
        <v>0</v>
      </c>
      <c r="U661" s="73">
        <v>0</v>
      </c>
      <c r="V661" s="73">
        <v>19.76407489814412</v>
      </c>
      <c r="W661" s="73">
        <v>22.404006380819446</v>
      </c>
      <c r="X661" s="73">
        <v>31.149047524421068</v>
      </c>
      <c r="Y661" s="73">
        <v>26.780926156054271</v>
      </c>
      <c r="Z661" s="73">
        <v>32.854682633576985</v>
      </c>
      <c r="AA661" s="73">
        <v>24.701577653455654</v>
      </c>
      <c r="AB661" s="73">
        <v>24.596997205664859</v>
      </c>
      <c r="AC661" s="73">
        <v>22.157714584049355</v>
      </c>
      <c r="AD661" s="73">
        <v>20.135088961754235</v>
      </c>
      <c r="AE661" s="73">
        <v>21.359281869384731</v>
      </c>
      <c r="AF661" s="73">
        <v>23.192323597658582</v>
      </c>
      <c r="AG661" s="73">
        <v>10.706301595315098</v>
      </c>
      <c r="AH661" s="73">
        <v>8.6568750760337174</v>
      </c>
      <c r="AI661" s="73">
        <v>9.4976977188297766</v>
      </c>
      <c r="AJ661" s="73">
        <v>10.942873453910229</v>
      </c>
    </row>
    <row r="662" spans="1:36" x14ac:dyDescent="0.2">
      <c r="A662" s="70" t="s">
        <v>77</v>
      </c>
      <c r="B662" s="71" t="s">
        <v>78</v>
      </c>
      <c r="C662" s="72">
        <v>0</v>
      </c>
      <c r="D662" s="73">
        <v>0</v>
      </c>
      <c r="E662" s="73">
        <v>0</v>
      </c>
      <c r="F662" s="73">
        <v>0</v>
      </c>
      <c r="G662" s="73">
        <v>0</v>
      </c>
      <c r="H662" s="73">
        <v>0</v>
      </c>
      <c r="I662" s="73">
        <v>0</v>
      </c>
      <c r="J662" s="73">
        <v>0</v>
      </c>
      <c r="K662" s="73">
        <v>0</v>
      </c>
      <c r="L662" s="73">
        <v>0</v>
      </c>
      <c r="M662" s="73">
        <v>0</v>
      </c>
      <c r="N662" s="73">
        <v>0</v>
      </c>
      <c r="O662" s="73">
        <v>0</v>
      </c>
      <c r="P662" s="73">
        <v>0</v>
      </c>
      <c r="Q662" s="73">
        <v>0</v>
      </c>
      <c r="R662" s="73">
        <v>0</v>
      </c>
      <c r="S662" s="73">
        <v>0</v>
      </c>
      <c r="T662" s="73">
        <v>0</v>
      </c>
      <c r="U662" s="73">
        <v>0</v>
      </c>
      <c r="V662" s="73">
        <v>1.6467320603497806</v>
      </c>
      <c r="W662" s="73">
        <v>2.7874411967928694</v>
      </c>
      <c r="X662" s="73">
        <v>0.57416677196588606</v>
      </c>
      <c r="Y662" s="73">
        <v>1.0327486212674402</v>
      </c>
      <c r="Z662" s="73">
        <v>1.8802204359768482</v>
      </c>
      <c r="AA662" s="73">
        <v>1.1724385182884216</v>
      </c>
      <c r="AB662" s="73">
        <v>2.4309635543715271</v>
      </c>
      <c r="AC662" s="73">
        <v>1.150336870487557</v>
      </c>
      <c r="AD662" s="73">
        <v>1.1891921971328889</v>
      </c>
      <c r="AE662" s="73">
        <v>1.0518934983554724</v>
      </c>
      <c r="AF662" s="73">
        <v>1.0883298295908019</v>
      </c>
      <c r="AG662" s="73">
        <v>0.86992411742299613</v>
      </c>
      <c r="AH662" s="73">
        <v>0.56645025855511011</v>
      </c>
      <c r="AI662" s="73">
        <v>8.8380038593298016E-2</v>
      </c>
      <c r="AJ662" s="73">
        <v>0.10182800156513341</v>
      </c>
    </row>
    <row r="663" spans="1:36" x14ac:dyDescent="0.2">
      <c r="A663" s="70" t="s">
        <v>79</v>
      </c>
      <c r="B663" s="71" t="s">
        <v>80</v>
      </c>
      <c r="C663" s="72">
        <v>0</v>
      </c>
      <c r="D663" s="73">
        <v>0</v>
      </c>
      <c r="E663" s="73">
        <v>0</v>
      </c>
      <c r="F663" s="73">
        <v>0</v>
      </c>
      <c r="G663" s="73">
        <v>0</v>
      </c>
      <c r="H663" s="73">
        <v>0</v>
      </c>
      <c r="I663" s="73">
        <v>0</v>
      </c>
      <c r="J663" s="73">
        <v>0</v>
      </c>
      <c r="K663" s="73">
        <v>0</v>
      </c>
      <c r="L663" s="73">
        <v>0</v>
      </c>
      <c r="M663" s="73">
        <v>0</v>
      </c>
      <c r="N663" s="73">
        <v>0</v>
      </c>
      <c r="O663" s="73">
        <v>0</v>
      </c>
      <c r="P663" s="73">
        <v>0</v>
      </c>
      <c r="Q663" s="73">
        <v>0</v>
      </c>
      <c r="R663" s="73">
        <v>0</v>
      </c>
      <c r="S663" s="73">
        <v>0</v>
      </c>
      <c r="T663" s="73">
        <v>0</v>
      </c>
      <c r="U663" s="73">
        <v>0</v>
      </c>
      <c r="V663" s="73">
        <v>1.9000754542497467</v>
      </c>
      <c r="W663" s="73">
        <v>1.8492394746339496</v>
      </c>
      <c r="X663" s="73">
        <v>4.6413481218148283</v>
      </c>
      <c r="Y663" s="73">
        <v>3.7656438344637664</v>
      </c>
      <c r="Z663" s="73">
        <v>3.5714546127478179</v>
      </c>
      <c r="AA663" s="73">
        <v>2.4898559931393898</v>
      </c>
      <c r="AB663" s="73">
        <v>3.5034901613449949</v>
      </c>
      <c r="AC663" s="73">
        <v>0.29834543350709541</v>
      </c>
      <c r="AD663" s="73">
        <v>0.21789988761836174</v>
      </c>
      <c r="AE663" s="73">
        <v>0.1814670070262365</v>
      </c>
      <c r="AF663" s="73">
        <v>0.1239113523402422</v>
      </c>
      <c r="AG663" s="73">
        <v>0.24049096761523103</v>
      </c>
      <c r="AH663" s="73">
        <v>0.1687298642504583</v>
      </c>
      <c r="AI663" s="73">
        <v>0.18622936703587795</v>
      </c>
      <c r="AJ663" s="73">
        <v>0.2145661461551025</v>
      </c>
    </row>
    <row r="664" spans="1:36" x14ac:dyDescent="0.2">
      <c r="A664" s="74" t="s">
        <v>81</v>
      </c>
      <c r="B664" s="75"/>
      <c r="C664" s="72">
        <v>0</v>
      </c>
      <c r="D664" s="73">
        <v>0</v>
      </c>
      <c r="E664" s="73">
        <v>0</v>
      </c>
      <c r="F664" s="73">
        <v>0</v>
      </c>
      <c r="G664" s="73">
        <v>0</v>
      </c>
      <c r="H664" s="73">
        <v>0</v>
      </c>
      <c r="I664" s="73">
        <v>0</v>
      </c>
      <c r="J664" s="73">
        <v>0</v>
      </c>
      <c r="K664" s="73">
        <v>0</v>
      </c>
      <c r="L664" s="73">
        <v>0</v>
      </c>
      <c r="M664" s="73">
        <v>0</v>
      </c>
      <c r="N664" s="73">
        <v>0</v>
      </c>
      <c r="O664" s="73">
        <v>0</v>
      </c>
      <c r="P664" s="73">
        <v>0</v>
      </c>
      <c r="Q664" s="73">
        <v>0</v>
      </c>
      <c r="R664" s="73">
        <v>0</v>
      </c>
      <c r="S664" s="73">
        <v>0</v>
      </c>
      <c r="T664" s="73">
        <v>0</v>
      </c>
      <c r="U664" s="73">
        <v>0</v>
      </c>
      <c r="V664" s="73">
        <v>11.461320943513408</v>
      </c>
      <c r="W664" s="73">
        <v>14.846154200309847</v>
      </c>
      <c r="X664" s="73">
        <v>9.4907566766765292</v>
      </c>
      <c r="Y664" s="73">
        <v>9.931388230086716</v>
      </c>
      <c r="Z664" s="73">
        <v>9.9449197829052363</v>
      </c>
      <c r="AA664" s="73">
        <v>9.1037329571938326</v>
      </c>
      <c r="AB664" s="73">
        <v>8.2072232238632736</v>
      </c>
      <c r="AC664" s="73">
        <v>6.339469385615943</v>
      </c>
      <c r="AD664" s="73">
        <v>8.3058310103940229</v>
      </c>
      <c r="AE664" s="73">
        <v>7.741567062458258</v>
      </c>
      <c r="AF664" s="73">
        <v>6.179145630557378</v>
      </c>
      <c r="AG664" s="73">
        <v>3.2065462348697471</v>
      </c>
      <c r="AH664" s="73">
        <v>5.6541721856990312</v>
      </c>
      <c r="AI664" s="73">
        <v>3.9771017366984101</v>
      </c>
      <c r="AJ664" s="73">
        <v>4.5822600704310021</v>
      </c>
    </row>
    <row r="665" spans="1:36" x14ac:dyDescent="0.2">
      <c r="A665" s="76" t="s">
        <v>82</v>
      </c>
      <c r="B665" s="28"/>
      <c r="C665" s="78">
        <v>2.4532957493938898</v>
      </c>
      <c r="D665" s="78">
        <v>3.3327385777042675</v>
      </c>
      <c r="E665" s="78">
        <v>3.6514408674679277</v>
      </c>
      <c r="F665" s="78">
        <v>4.2358444508315118</v>
      </c>
      <c r="G665" s="78">
        <v>4.9325967443598611</v>
      </c>
      <c r="H665" s="78">
        <v>5.2994867650184805</v>
      </c>
      <c r="I665" s="78">
        <v>5.5918539608418518</v>
      </c>
      <c r="J665" s="78">
        <v>6.0539904974665975</v>
      </c>
      <c r="K665" s="78">
        <v>7.0283107234077482</v>
      </c>
      <c r="L665" s="78">
        <v>7.8425028224506796</v>
      </c>
      <c r="M665" s="78">
        <v>9.0441448341605071</v>
      </c>
      <c r="N665" s="78">
        <v>10.059556148223196</v>
      </c>
      <c r="O665" s="78">
        <v>10.27658773503377</v>
      </c>
      <c r="P665" s="78">
        <v>10.855262125054061</v>
      </c>
      <c r="Q665" s="78">
        <v>11.79020789022538</v>
      </c>
      <c r="R665" s="78">
        <v>14.011056945833847</v>
      </c>
      <c r="S665" s="78">
        <v>14.57657853478266</v>
      </c>
      <c r="T665" s="78">
        <v>15.364717172799773</v>
      </c>
      <c r="U665" s="78">
        <v>17.449644491249703</v>
      </c>
      <c r="V665" s="78">
        <v>12.550368519888586</v>
      </c>
      <c r="W665" s="78">
        <v>18.045234014620103</v>
      </c>
      <c r="X665" s="78">
        <v>15.434483086121293</v>
      </c>
      <c r="Y665" s="78">
        <v>13.725970729945015</v>
      </c>
      <c r="Z665" s="78">
        <v>16.474587881589962</v>
      </c>
      <c r="AA665" s="78">
        <v>14.159086138200898</v>
      </c>
      <c r="AB665" s="78">
        <v>14.59448925537915</v>
      </c>
      <c r="AC665" s="78">
        <v>16.990846653511049</v>
      </c>
      <c r="AD665" s="78">
        <v>16.462122882226424</v>
      </c>
      <c r="AE665" s="78">
        <v>22.112831305341135</v>
      </c>
      <c r="AF665" s="78">
        <v>20.03631638263121</v>
      </c>
      <c r="AG665" s="78">
        <v>22.426524986193176</v>
      </c>
      <c r="AH665" s="78">
        <v>27.081143212198562</v>
      </c>
      <c r="AI665" s="78">
        <v>24.572807158886604</v>
      </c>
      <c r="AJ665" s="78">
        <v>28.311821149448697</v>
      </c>
    </row>
    <row r="666" spans="1:36" x14ac:dyDescent="0.2">
      <c r="A666" s="79" t="s">
        <v>83</v>
      </c>
      <c r="B666" s="80" t="s">
        <v>84</v>
      </c>
      <c r="C666" s="81">
        <v>0</v>
      </c>
      <c r="D666" s="82">
        <v>0</v>
      </c>
      <c r="E666" s="82">
        <v>0</v>
      </c>
      <c r="F666" s="82">
        <v>0</v>
      </c>
      <c r="G666" s="82">
        <v>0</v>
      </c>
      <c r="H666" s="82">
        <v>0</v>
      </c>
      <c r="I666" s="82">
        <v>0</v>
      </c>
      <c r="J666" s="82">
        <v>0</v>
      </c>
      <c r="K666" s="82">
        <v>0</v>
      </c>
      <c r="L666" s="82">
        <v>0</v>
      </c>
      <c r="M666" s="82">
        <v>0</v>
      </c>
      <c r="N666" s="82">
        <v>0</v>
      </c>
      <c r="O666" s="82">
        <v>0</v>
      </c>
      <c r="P666" s="82">
        <v>0</v>
      </c>
      <c r="Q666" s="82">
        <v>0</v>
      </c>
      <c r="R666" s="82">
        <v>0</v>
      </c>
      <c r="S666" s="82">
        <v>0</v>
      </c>
      <c r="T666" s="82">
        <v>0</v>
      </c>
      <c r="U666" s="82">
        <v>0</v>
      </c>
      <c r="V666" s="82">
        <v>0.88012153075637634</v>
      </c>
      <c r="W666" s="82">
        <v>0.63939805563614549</v>
      </c>
      <c r="X666" s="82">
        <v>0.30608890630933999</v>
      </c>
      <c r="Y666" s="82">
        <v>0.25321332220217452</v>
      </c>
      <c r="Z666" s="82">
        <v>0.22948331474999481</v>
      </c>
      <c r="AA666" s="82">
        <v>0.48851604928684228</v>
      </c>
      <c r="AB666" s="82">
        <v>1.0014118522485695</v>
      </c>
      <c r="AC666" s="82">
        <v>1.1236193689794587</v>
      </c>
      <c r="AD666" s="82">
        <v>0.56540036199012822</v>
      </c>
      <c r="AE666" s="82">
        <v>1.2487390652991865</v>
      </c>
      <c r="AF666" s="82">
        <v>1.2764362198904466</v>
      </c>
      <c r="AG666" s="82">
        <v>2.0026068846478187</v>
      </c>
      <c r="AH666" s="82">
        <v>1.5099601117107342</v>
      </c>
      <c r="AI666" s="82">
        <v>0.12467898301554542</v>
      </c>
      <c r="AJ666" s="82">
        <v>0.14365021649367032</v>
      </c>
    </row>
    <row r="667" spans="1:36" x14ac:dyDescent="0.2">
      <c r="A667" s="83" t="s">
        <v>85</v>
      </c>
      <c r="B667" s="84">
        <v>84</v>
      </c>
      <c r="C667" s="72">
        <v>0</v>
      </c>
      <c r="D667" s="73">
        <v>0</v>
      </c>
      <c r="E667" s="73">
        <v>0</v>
      </c>
      <c r="F667" s="73">
        <v>0</v>
      </c>
      <c r="G667" s="73">
        <v>0</v>
      </c>
      <c r="H667" s="73">
        <v>0</v>
      </c>
      <c r="I667" s="73">
        <v>0</v>
      </c>
      <c r="J667" s="73">
        <v>0</v>
      </c>
      <c r="K667" s="73">
        <v>0</v>
      </c>
      <c r="L667" s="73">
        <v>0</v>
      </c>
      <c r="M667" s="73">
        <v>0</v>
      </c>
      <c r="N667" s="73">
        <v>0</v>
      </c>
      <c r="O667" s="73">
        <v>0</v>
      </c>
      <c r="P667" s="73">
        <v>0</v>
      </c>
      <c r="Q667" s="73">
        <v>0</v>
      </c>
      <c r="R667" s="73">
        <v>0</v>
      </c>
      <c r="S667" s="73">
        <v>0</v>
      </c>
      <c r="T667" s="73">
        <v>0</v>
      </c>
      <c r="U667" s="73">
        <v>0</v>
      </c>
      <c r="V667" s="73">
        <v>6.4931582839166673</v>
      </c>
      <c r="W667" s="73">
        <v>10.53126209283063</v>
      </c>
      <c r="X667" s="73">
        <v>9.0646329051478389</v>
      </c>
      <c r="Y667" s="73">
        <v>7.7736489916067564</v>
      </c>
      <c r="Z667" s="73">
        <v>8.205474825724604</v>
      </c>
      <c r="AA667" s="73">
        <v>6.6895181587827279</v>
      </c>
      <c r="AB667" s="73">
        <v>5.8996219991165715</v>
      </c>
      <c r="AC667" s="73">
        <v>6.4893842551891598</v>
      </c>
      <c r="AD667" s="73">
        <v>6.1510432328346685</v>
      </c>
      <c r="AE667" s="73">
        <v>8.4905029304394208</v>
      </c>
      <c r="AF667" s="73">
        <v>6.5314718854043319</v>
      </c>
      <c r="AG667" s="73">
        <v>7.8486157147020146</v>
      </c>
      <c r="AH667" s="73">
        <v>9.6985237277839964</v>
      </c>
      <c r="AI667" s="73">
        <v>8.8695681588274073</v>
      </c>
      <c r="AJ667" s="73">
        <v>10.21916729992946</v>
      </c>
    </row>
    <row r="668" spans="1:36" x14ac:dyDescent="0.2">
      <c r="A668" s="70" t="s">
        <v>86</v>
      </c>
      <c r="B668" s="71">
        <v>85</v>
      </c>
      <c r="C668" s="72">
        <v>0</v>
      </c>
      <c r="D668" s="73">
        <v>0</v>
      </c>
      <c r="E668" s="73">
        <v>0</v>
      </c>
      <c r="F668" s="73">
        <v>0</v>
      </c>
      <c r="G668" s="73">
        <v>0</v>
      </c>
      <c r="H668" s="73">
        <v>0</v>
      </c>
      <c r="I668" s="73">
        <v>0</v>
      </c>
      <c r="J668" s="73">
        <v>0</v>
      </c>
      <c r="K668" s="73">
        <v>0</v>
      </c>
      <c r="L668" s="73">
        <v>0</v>
      </c>
      <c r="M668" s="73">
        <v>0</v>
      </c>
      <c r="N668" s="73">
        <v>0</v>
      </c>
      <c r="O668" s="73">
        <v>0</v>
      </c>
      <c r="P668" s="73">
        <v>0</v>
      </c>
      <c r="Q668" s="73">
        <v>0</v>
      </c>
      <c r="R668" s="73">
        <v>0</v>
      </c>
      <c r="S668" s="73">
        <v>0</v>
      </c>
      <c r="T668" s="73">
        <v>0</v>
      </c>
      <c r="U668" s="73">
        <v>0</v>
      </c>
      <c r="V668" s="73">
        <v>2.2488338926055444</v>
      </c>
      <c r="W668" s="73">
        <v>3.3934066743565365</v>
      </c>
      <c r="X668" s="73">
        <v>2.5627443724331016</v>
      </c>
      <c r="Y668" s="73">
        <v>2.3349885640214803</v>
      </c>
      <c r="Z668" s="73">
        <v>4.3177574934893981</v>
      </c>
      <c r="AA668" s="73">
        <v>3.8466699235780069</v>
      </c>
      <c r="AB668" s="73">
        <v>4.8633784302680523</v>
      </c>
      <c r="AC668" s="73">
        <v>6.5353977300086621</v>
      </c>
      <c r="AD668" s="73">
        <v>6.9101323838188957</v>
      </c>
      <c r="AE668" s="73">
        <v>9.3009530380904941</v>
      </c>
      <c r="AF668" s="73">
        <v>9.4695145529416411</v>
      </c>
      <c r="AG668" s="73">
        <v>9.7027713847725305</v>
      </c>
      <c r="AH668" s="73">
        <v>12.107228626624723</v>
      </c>
      <c r="AI668" s="73">
        <v>11.803469797129925</v>
      </c>
      <c r="AJ668" s="73">
        <v>13.599493280457725</v>
      </c>
    </row>
    <row r="669" spans="1:36" x14ac:dyDescent="0.2">
      <c r="A669" s="74" t="s">
        <v>87</v>
      </c>
      <c r="B669" s="75" t="s">
        <v>88</v>
      </c>
      <c r="C669" s="85">
        <v>0</v>
      </c>
      <c r="D669" s="86">
        <v>0</v>
      </c>
      <c r="E669" s="86">
        <v>0</v>
      </c>
      <c r="F669" s="86">
        <v>0</v>
      </c>
      <c r="G669" s="86">
        <v>0</v>
      </c>
      <c r="H669" s="86">
        <v>0</v>
      </c>
      <c r="I669" s="86">
        <v>0</v>
      </c>
      <c r="J669" s="86">
        <v>0</v>
      </c>
      <c r="K669" s="86">
        <v>0</v>
      </c>
      <c r="L669" s="86">
        <v>0</v>
      </c>
      <c r="M669" s="86">
        <v>0</v>
      </c>
      <c r="N669" s="86">
        <v>0</v>
      </c>
      <c r="O669" s="86">
        <v>0</v>
      </c>
      <c r="P669" s="86">
        <v>0</v>
      </c>
      <c r="Q669" s="86">
        <v>0</v>
      </c>
      <c r="R669" s="86">
        <v>0</v>
      </c>
      <c r="S669" s="86">
        <v>0</v>
      </c>
      <c r="T669" s="86">
        <v>0</v>
      </c>
      <c r="U669" s="86">
        <v>0</v>
      </c>
      <c r="V669" s="86">
        <v>2.9282548126099996</v>
      </c>
      <c r="W669" s="86">
        <v>3.4811671917967915</v>
      </c>
      <c r="X669" s="86">
        <v>3.5010169022310129</v>
      </c>
      <c r="Y669" s="86">
        <v>3.3641198521146043</v>
      </c>
      <c r="Z669" s="86">
        <v>3.7218722476259662</v>
      </c>
      <c r="AA669" s="86">
        <v>3.1343820065533201</v>
      </c>
      <c r="AB669" s="86">
        <v>2.8300769737459568</v>
      </c>
      <c r="AC669" s="86">
        <v>2.8424452993337699</v>
      </c>
      <c r="AD669" s="86">
        <v>2.835546903582733</v>
      </c>
      <c r="AE669" s="86">
        <v>3.0726362715120383</v>
      </c>
      <c r="AF669" s="86">
        <v>2.75889372439479</v>
      </c>
      <c r="AG669" s="86">
        <v>2.872531002070815</v>
      </c>
      <c r="AH669" s="86">
        <v>3.765430746079105</v>
      </c>
      <c r="AI669" s="86">
        <v>3.7750902199137295</v>
      </c>
      <c r="AJ669" s="86">
        <v>4.3495103525678411</v>
      </c>
    </row>
    <row r="670" spans="1:36" x14ac:dyDescent="0.2">
      <c r="A670" s="32" t="s">
        <v>89</v>
      </c>
      <c r="B670" s="33"/>
      <c r="C670" s="34">
        <v>0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0</v>
      </c>
      <c r="S670" s="34">
        <v>0</v>
      </c>
      <c r="T670" s="34">
        <v>0</v>
      </c>
      <c r="U670" s="34">
        <v>0</v>
      </c>
      <c r="V670" s="34">
        <v>0</v>
      </c>
      <c r="W670" s="34">
        <v>0</v>
      </c>
      <c r="X670" s="34">
        <v>0</v>
      </c>
      <c r="Y670" s="34">
        <v>0</v>
      </c>
      <c r="Z670" s="34">
        <v>0</v>
      </c>
      <c r="AA670" s="34">
        <v>0</v>
      </c>
      <c r="AB670" s="34">
        <v>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</row>
    <row r="671" spans="1:36" ht="13.5" thickBot="1" x14ac:dyDescent="0.25">
      <c r="A671" s="30" t="s">
        <v>90</v>
      </c>
      <c r="B671" s="31"/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</row>
    <row r="672" spans="1:36" ht="13.5" thickBot="1" x14ac:dyDescent="0.25">
      <c r="A672" s="36" t="s">
        <v>91</v>
      </c>
      <c r="B672" s="37"/>
      <c r="C672" s="38">
        <v>-5.8229067800000678</v>
      </c>
      <c r="D672" s="38">
        <v>5.6798312599998724</v>
      </c>
      <c r="E672" s="38">
        <v>-2.2987784400000351</v>
      </c>
      <c r="F672" s="38">
        <v>3.6272259799999915</v>
      </c>
      <c r="G672" s="38">
        <v>-7.1626157800000385</v>
      </c>
      <c r="H672" s="38">
        <v>1.8568200999999647</v>
      </c>
      <c r="I672" s="38">
        <v>9.9164149999999722</v>
      </c>
      <c r="J672" s="38">
        <v>12.874484179999939</v>
      </c>
      <c r="K672" s="38">
        <v>8.1033273200000053</v>
      </c>
      <c r="L672" s="38">
        <v>13.18656083999997</v>
      </c>
      <c r="M672" s="38">
        <v>15.83976002</v>
      </c>
      <c r="N672" s="38">
        <v>2.9375584600000479</v>
      </c>
      <c r="O672" s="38">
        <v>5.191186560000034</v>
      </c>
      <c r="P672" s="38">
        <v>7.6971290800000531</v>
      </c>
      <c r="Q672" s="38">
        <v>7.8251744799999585</v>
      </c>
      <c r="R672" s="38">
        <v>-2.6051791918974914</v>
      </c>
      <c r="S672" s="38">
        <v>-9.3841692373075603E-4</v>
      </c>
      <c r="T672" s="38">
        <v>-5.4797228285524113</v>
      </c>
      <c r="U672" s="38">
        <v>-4.4724440967797818E-2</v>
      </c>
      <c r="V672" s="38">
        <v>3.694658269634175</v>
      </c>
      <c r="W672" s="38">
        <v>5.2036782536856663</v>
      </c>
      <c r="X672" s="38">
        <v>-4.7934813325286711</v>
      </c>
      <c r="Y672" s="38">
        <v>0.41693046610495799</v>
      </c>
      <c r="Z672" s="38">
        <v>-26.735325333099155</v>
      </c>
      <c r="AA672" s="38">
        <v>-8.5988172466646517</v>
      </c>
      <c r="AB672" s="38">
        <v>2.7852859220821529</v>
      </c>
      <c r="AC672" s="38">
        <v>3.0951322053137744</v>
      </c>
      <c r="AD672" s="38">
        <v>4.9614725278755145</v>
      </c>
      <c r="AE672" s="38">
        <v>6.5570336698137908</v>
      </c>
      <c r="AF672" s="38">
        <v>6.1164319481637222</v>
      </c>
      <c r="AG672" s="38">
        <v>12.449818052148828</v>
      </c>
      <c r="AH672" s="38">
        <v>3.717566962707906</v>
      </c>
      <c r="AI672" s="38">
        <v>11.508900313622689</v>
      </c>
      <c r="AJ672" s="38">
        <v>8.9941017739296569</v>
      </c>
    </row>
    <row r="674" spans="1:36" x14ac:dyDescent="0.2">
      <c r="A674" s="94"/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</row>
    <row r="675" spans="1:36" x14ac:dyDescent="0.2">
      <c r="A675"/>
      <c r="B675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ht="30.75" thickBot="1" x14ac:dyDescent="0.3">
      <c r="A676" s="90" t="s">
        <v>109</v>
      </c>
      <c r="B676" s="2" t="s">
        <v>1</v>
      </c>
      <c r="C676" s="3">
        <v>1990</v>
      </c>
      <c r="D676" s="3">
        <v>1991</v>
      </c>
      <c r="E676" s="3">
        <v>1992</v>
      </c>
      <c r="F676" s="3">
        <v>1993</v>
      </c>
      <c r="G676" s="3">
        <v>1994</v>
      </c>
      <c r="H676" s="3">
        <v>1995</v>
      </c>
      <c r="I676" s="3">
        <v>1996</v>
      </c>
      <c r="J676" s="3">
        <v>1997</v>
      </c>
      <c r="K676" s="3">
        <v>1998</v>
      </c>
      <c r="L676" s="3">
        <v>1999</v>
      </c>
      <c r="M676" s="3">
        <v>2000</v>
      </c>
      <c r="N676" s="3">
        <v>2001</v>
      </c>
      <c r="O676" s="3">
        <v>2002</v>
      </c>
      <c r="P676" s="3">
        <v>2003</v>
      </c>
      <c r="Q676" s="3">
        <v>2004</v>
      </c>
      <c r="R676" s="3">
        <v>2005</v>
      </c>
      <c r="S676" s="3">
        <v>2006</v>
      </c>
      <c r="T676" s="3">
        <v>2007</v>
      </c>
      <c r="U676" s="3">
        <v>2008</v>
      </c>
      <c r="V676" s="3">
        <v>2009</v>
      </c>
      <c r="W676" s="3">
        <v>2010</v>
      </c>
      <c r="X676" s="3">
        <v>2011</v>
      </c>
      <c r="Y676" s="3">
        <v>2012</v>
      </c>
      <c r="Z676" s="3">
        <v>2013</v>
      </c>
      <c r="AA676" s="3">
        <v>2014</v>
      </c>
      <c r="AB676" s="3">
        <v>2015</v>
      </c>
      <c r="AC676" s="3">
        <v>2016</v>
      </c>
      <c r="AD676" s="3">
        <v>2017</v>
      </c>
      <c r="AE676" s="3">
        <v>2018</v>
      </c>
      <c r="AF676" s="3">
        <v>2019</v>
      </c>
      <c r="AG676" s="3">
        <v>2020</v>
      </c>
      <c r="AH676" s="3">
        <v>2021</v>
      </c>
      <c r="AI676" s="3">
        <v>2022</v>
      </c>
      <c r="AJ676" s="3">
        <v>2023</v>
      </c>
    </row>
    <row r="677" spans="1:36" x14ac:dyDescent="0.2">
      <c r="A677" s="5" t="s">
        <v>2</v>
      </c>
      <c r="B677" s="6"/>
      <c r="C677" s="7">
        <v>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</row>
    <row r="678" spans="1:36" x14ac:dyDescent="0.2">
      <c r="A678" s="10" t="s">
        <v>3</v>
      </c>
      <c r="B678" s="11"/>
      <c r="C678" s="12">
        <v>1216.4544000000001</v>
      </c>
      <c r="D678" s="12">
        <v>1209.2136</v>
      </c>
      <c r="E678" s="12">
        <v>1266.1056000000001</v>
      </c>
      <c r="F678" s="12">
        <v>1271.2775999999999</v>
      </c>
      <c r="G678" s="12">
        <v>1380.924</v>
      </c>
      <c r="H678" s="12">
        <v>1467.8136</v>
      </c>
      <c r="I678" s="12">
        <v>1698.4848</v>
      </c>
      <c r="J678" s="12">
        <v>1613.664</v>
      </c>
      <c r="K678" s="12">
        <v>1772.9616000000001</v>
      </c>
      <c r="L678" s="12">
        <v>2015.0111999999999</v>
      </c>
      <c r="M678" s="12">
        <v>2147.4144000000001</v>
      </c>
      <c r="N678" s="12">
        <v>2140.1736000000001</v>
      </c>
      <c r="O678" s="12">
        <v>2399.808</v>
      </c>
      <c r="P678" s="12">
        <v>2432.9088000000002</v>
      </c>
      <c r="Q678" s="12">
        <v>2596.3440000000001</v>
      </c>
      <c r="R678" s="12">
        <v>2939.7859753436583</v>
      </c>
      <c r="S678" s="12">
        <v>2829.4619110659378</v>
      </c>
      <c r="T678" s="12">
        <v>2765.3250552891604</v>
      </c>
      <c r="U678" s="12">
        <v>2741.0445092535701</v>
      </c>
      <c r="V678" s="12">
        <v>2446.7753382288615</v>
      </c>
      <c r="W678" s="12">
        <v>2277.5274646499724</v>
      </c>
      <c r="X678" s="12">
        <v>2253.1537919434418</v>
      </c>
      <c r="Y678" s="12">
        <v>2182.8743673595941</v>
      </c>
      <c r="Z678" s="12">
        <v>2072.0867067570584</v>
      </c>
      <c r="AA678" s="12">
        <v>2188.7852787144548</v>
      </c>
      <c r="AB678" s="12">
        <v>2267.71850562705</v>
      </c>
      <c r="AC678" s="12">
        <v>2684.1065129345729</v>
      </c>
      <c r="AD678" s="12">
        <v>2818.3226042982251</v>
      </c>
      <c r="AE678" s="12">
        <v>2932.6955801163149</v>
      </c>
      <c r="AF678" s="12">
        <v>3092.3130134485209</v>
      </c>
      <c r="AG678" s="12">
        <v>2621.9421551492815</v>
      </c>
      <c r="AH678" s="12">
        <v>2914.9405885267965</v>
      </c>
      <c r="AI678" s="12">
        <v>2874.0005037484366</v>
      </c>
      <c r="AJ678" s="12">
        <v>3005.0274096284024</v>
      </c>
    </row>
    <row r="679" spans="1:36" x14ac:dyDescent="0.2">
      <c r="A679" s="10" t="s">
        <v>4</v>
      </c>
      <c r="B679" s="11"/>
      <c r="C679" s="12">
        <v>4.1375999999999999</v>
      </c>
      <c r="D679" s="12">
        <v>47.5824</v>
      </c>
      <c r="E679" s="12">
        <v>136.54079999999999</v>
      </c>
      <c r="F679" s="12">
        <v>67.236000000000004</v>
      </c>
      <c r="G679" s="12">
        <v>111.7152</v>
      </c>
      <c r="H679" s="12">
        <v>176.88239999999999</v>
      </c>
      <c r="I679" s="12">
        <v>32.066400000000002</v>
      </c>
      <c r="J679" s="12">
        <v>142.74719999999999</v>
      </c>
      <c r="K679" s="12">
        <v>77.58</v>
      </c>
      <c r="L679" s="12">
        <v>10.343999999999999</v>
      </c>
      <c r="M679" s="12">
        <v>36.204000000000001</v>
      </c>
      <c r="N679" s="12">
        <v>48.616799999999998</v>
      </c>
      <c r="O679" s="12">
        <v>51.72</v>
      </c>
      <c r="P679" s="12">
        <v>122.0592</v>
      </c>
      <c r="Q679" s="12">
        <v>128.26560000000001</v>
      </c>
      <c r="R679" s="12">
        <v>253.56663028800003</v>
      </c>
      <c r="S679" s="12">
        <v>123.7550998344</v>
      </c>
      <c r="T679" s="12">
        <v>14.673691183199995</v>
      </c>
      <c r="U679" s="12">
        <v>20.639678335139735</v>
      </c>
      <c r="V679" s="12">
        <v>22.754620519199996</v>
      </c>
      <c r="W679" s="12">
        <v>126.36454733747242</v>
      </c>
      <c r="X679" s="12">
        <v>201.87193737232082</v>
      </c>
      <c r="Y679" s="12">
        <v>316.4189578548112</v>
      </c>
      <c r="Z679" s="12">
        <v>0.34975486052409127</v>
      </c>
      <c r="AA679" s="12">
        <v>17.640119851901943</v>
      </c>
      <c r="AB679" s="12">
        <v>60.418044008114961</v>
      </c>
      <c r="AC679" s="12">
        <v>117.16521226914624</v>
      </c>
      <c r="AD679" s="12">
        <v>191.56762465663564</v>
      </c>
      <c r="AE679" s="12">
        <v>102.14625414775992</v>
      </c>
      <c r="AF679" s="12">
        <v>164.05672925173289</v>
      </c>
      <c r="AG679" s="12">
        <v>250.84630548233304</v>
      </c>
      <c r="AH679" s="12">
        <v>76.071455697717667</v>
      </c>
      <c r="AI679" s="12">
        <v>126.06862883381233</v>
      </c>
      <c r="AJ679" s="12">
        <v>140.16280624919696</v>
      </c>
    </row>
    <row r="680" spans="1:36" x14ac:dyDescent="0.2">
      <c r="A680" s="10" t="s">
        <v>5</v>
      </c>
      <c r="B680" s="11"/>
      <c r="C680" s="12">
        <v>9.3095999999999997</v>
      </c>
      <c r="D680" s="12">
        <v>12.412800000000001</v>
      </c>
      <c r="E680" s="12">
        <v>5.1719999999999997</v>
      </c>
      <c r="F680" s="12">
        <v>35.169600000000003</v>
      </c>
      <c r="G680" s="12">
        <v>19.653600000000001</v>
      </c>
      <c r="H680" s="12">
        <v>69.3048</v>
      </c>
      <c r="I680" s="12">
        <v>103.44</v>
      </c>
      <c r="J680" s="12">
        <v>105.50879999999999</v>
      </c>
      <c r="K680" s="12">
        <v>111.7152</v>
      </c>
      <c r="L680" s="12">
        <v>126.1968</v>
      </c>
      <c r="M680" s="12">
        <v>117.9216</v>
      </c>
      <c r="N680" s="12">
        <v>129.30000000000001</v>
      </c>
      <c r="O680" s="12">
        <v>95.1648</v>
      </c>
      <c r="P680" s="12">
        <v>110.6808</v>
      </c>
      <c r="Q680" s="12">
        <v>104.4744</v>
      </c>
      <c r="R680" s="12">
        <v>83.002924424470848</v>
      </c>
      <c r="S680" s="12">
        <v>81.455898223967665</v>
      </c>
      <c r="T680" s="12">
        <v>47.743501984867812</v>
      </c>
      <c r="U680" s="12">
        <v>25.504378180710656</v>
      </c>
      <c r="V680" s="12">
        <v>65.701013922836552</v>
      </c>
      <c r="W680" s="12">
        <v>100.33691237592082</v>
      </c>
      <c r="X680" s="12">
        <v>85.790072180710638</v>
      </c>
      <c r="Y680" s="12">
        <v>104.84228352933221</v>
      </c>
      <c r="Z680" s="12">
        <v>125.45802942147084</v>
      </c>
      <c r="AA680" s="12">
        <v>115.36375001994929</v>
      </c>
      <c r="AB680" s="12">
        <v>145.98943018021978</v>
      </c>
      <c r="AC680" s="12">
        <v>149.1081383107354</v>
      </c>
      <c r="AD680" s="12">
        <v>142.25865366694842</v>
      </c>
      <c r="AE680" s="12">
        <v>156.98251137109042</v>
      </c>
      <c r="AF680" s="12">
        <v>131.96179362704987</v>
      </c>
      <c r="AG680" s="12">
        <v>144.60225168892646</v>
      </c>
      <c r="AH680" s="12">
        <v>166.51411389687235</v>
      </c>
      <c r="AI680" s="12">
        <v>130.04857508165679</v>
      </c>
      <c r="AJ680" s="12">
        <v>133.42586222688081</v>
      </c>
    </row>
    <row r="681" spans="1:36" ht="13.5" thickBot="1" x14ac:dyDescent="0.25">
      <c r="A681" s="13" t="s">
        <v>6</v>
      </c>
      <c r="B681" s="14"/>
      <c r="C681" s="15">
        <v>-106.5432</v>
      </c>
      <c r="D681" s="15">
        <v>-26.894400000000001</v>
      </c>
      <c r="E681" s="15">
        <v>20.687999999999999</v>
      </c>
      <c r="F681" s="15">
        <v>-19.653600000000001</v>
      </c>
      <c r="G681" s="15">
        <v>21.7224</v>
      </c>
      <c r="H681" s="15">
        <v>50.685600000000001</v>
      </c>
      <c r="I681" s="15">
        <v>-5.1719999999999997</v>
      </c>
      <c r="J681" s="15">
        <v>-24.825600000000001</v>
      </c>
      <c r="K681" s="15">
        <v>-32.066400000000002</v>
      </c>
      <c r="L681" s="15">
        <v>-55.857599999999998</v>
      </c>
      <c r="M681" s="15">
        <v>-204.81119999999999</v>
      </c>
      <c r="N681" s="15">
        <v>-63.098399999999998</v>
      </c>
      <c r="O681" s="15">
        <v>-111.71519999999998</v>
      </c>
      <c r="P681" s="15">
        <v>88.958399999999983</v>
      </c>
      <c r="Q681" s="15">
        <v>14.4816</v>
      </c>
      <c r="R681" s="15">
        <v>3.1459807820840275</v>
      </c>
      <c r="S681" s="15">
        <v>-3.9943629884122789</v>
      </c>
      <c r="T681" s="15">
        <v>42.171118339315271</v>
      </c>
      <c r="U681" s="15">
        <v>41.520042549038841</v>
      </c>
      <c r="V681" s="15">
        <v>-28.17916016179349</v>
      </c>
      <c r="W681" s="15">
        <v>-17.120190341830977</v>
      </c>
      <c r="X681" s="15">
        <v>-6.4865781169146253</v>
      </c>
      <c r="Y681" s="15">
        <v>20.336442141320198</v>
      </c>
      <c r="Z681" s="15">
        <v>-2.6529116023668635</v>
      </c>
      <c r="AA681" s="15">
        <v>8.6131165328825023</v>
      </c>
      <c r="AB681" s="15">
        <v>-4.8885123185122588</v>
      </c>
      <c r="AC681" s="15">
        <v>-25.734546429078609</v>
      </c>
      <c r="AD681" s="15">
        <v>-73.87615461098892</v>
      </c>
      <c r="AE681" s="15">
        <v>8.3874136006762399</v>
      </c>
      <c r="AF681" s="15">
        <v>39.480528890617038</v>
      </c>
      <c r="AG681" s="15">
        <v>182.3905546427726</v>
      </c>
      <c r="AH681" s="15">
        <v>-179.85481354184273</v>
      </c>
      <c r="AI681" s="15">
        <v>27.072419977683797</v>
      </c>
      <c r="AJ681" s="15">
        <v>-10.179566249873158</v>
      </c>
    </row>
    <row r="682" spans="1:36" x14ac:dyDescent="0.2">
      <c r="A682" s="16" t="s">
        <v>7</v>
      </c>
      <c r="B682" s="17"/>
      <c r="C682" s="18">
        <v>1096.4639999999999</v>
      </c>
      <c r="D682" s="18">
        <v>1122.3240000000001</v>
      </c>
      <c r="E682" s="18">
        <v>1145.0808000000002</v>
      </c>
      <c r="F682" s="18">
        <v>1149.2183999999997</v>
      </c>
      <c r="G682" s="18">
        <v>1271.2775999999999</v>
      </c>
      <c r="H682" s="18">
        <v>1272.3120000000001</v>
      </c>
      <c r="I682" s="18">
        <v>1557.8063999999999</v>
      </c>
      <c r="J682" s="18">
        <v>1340.5824</v>
      </c>
      <c r="K682" s="18">
        <v>1551.6000000000001</v>
      </c>
      <c r="L682" s="18">
        <v>1822.6127999999999</v>
      </c>
      <c r="M682" s="18">
        <v>1788.4776000000002</v>
      </c>
      <c r="N682" s="18">
        <v>1899.1584000000003</v>
      </c>
      <c r="O682" s="18">
        <v>2141.2080000000001</v>
      </c>
      <c r="P682" s="18">
        <v>2289.1271999999999</v>
      </c>
      <c r="Q682" s="18">
        <v>2378.0855999999999</v>
      </c>
      <c r="R682" s="18">
        <v>2606.3624014132711</v>
      </c>
      <c r="S682" s="18">
        <v>2620.2565500191577</v>
      </c>
      <c r="T682" s="18">
        <v>2745.0789804604083</v>
      </c>
      <c r="U682" s="18">
        <v>2736.4204952867585</v>
      </c>
      <c r="V682" s="18">
        <v>2330.1405436250316</v>
      </c>
      <c r="W682" s="18">
        <v>2033.7058145947485</v>
      </c>
      <c r="X682" s="18">
        <v>1959.0052042734958</v>
      </c>
      <c r="Y682" s="18">
        <v>1781.9495681167709</v>
      </c>
      <c r="Z682" s="18">
        <v>1943.6260108726965</v>
      </c>
      <c r="AA682" s="18">
        <v>2064.394525375486</v>
      </c>
      <c r="AB682" s="18">
        <v>2056.4225191202031</v>
      </c>
      <c r="AC682" s="18">
        <v>2392.0986159256126</v>
      </c>
      <c r="AD682" s="18">
        <v>2410.6201713636524</v>
      </c>
      <c r="AE682" s="18">
        <v>2681.9542281981408</v>
      </c>
      <c r="AF682" s="18">
        <v>2835.775019460355</v>
      </c>
      <c r="AG682" s="18">
        <v>2408.8841526207943</v>
      </c>
      <c r="AH682" s="18">
        <v>2492.5002053903636</v>
      </c>
      <c r="AI682" s="18">
        <v>2644.9557198106509</v>
      </c>
      <c r="AJ682" s="18">
        <v>2721.2591749024518</v>
      </c>
    </row>
    <row r="683" spans="1:36" ht="13.5" thickBot="1" x14ac:dyDescent="0.25">
      <c r="A683" s="21" t="s">
        <v>8</v>
      </c>
      <c r="B683" s="22"/>
      <c r="C683" s="23">
        <f t="shared" ref="C683:AF683" si="33">C682-C702</f>
        <v>1096.4639999999999</v>
      </c>
      <c r="D683" s="23">
        <f t="shared" si="33"/>
        <v>1122.3240000000001</v>
      </c>
      <c r="E683" s="23">
        <f t="shared" si="33"/>
        <v>1145.0808000000002</v>
      </c>
      <c r="F683" s="23">
        <f t="shared" si="33"/>
        <v>1149.2183999999997</v>
      </c>
      <c r="G683" s="23">
        <f t="shared" si="33"/>
        <v>1271.2775999999999</v>
      </c>
      <c r="H683" s="23">
        <f t="shared" si="33"/>
        <v>1272.3120000000001</v>
      </c>
      <c r="I683" s="23">
        <f t="shared" si="33"/>
        <v>1557.8063999999999</v>
      </c>
      <c r="J683" s="23">
        <f t="shared" si="33"/>
        <v>1340.5824</v>
      </c>
      <c r="K683" s="23">
        <f t="shared" si="33"/>
        <v>1551.6000000000001</v>
      </c>
      <c r="L683" s="23">
        <f t="shared" si="33"/>
        <v>1822.6127999999999</v>
      </c>
      <c r="M683" s="23">
        <f t="shared" si="33"/>
        <v>1788.4776000000002</v>
      </c>
      <c r="N683" s="23">
        <f t="shared" si="33"/>
        <v>1899.1584000000003</v>
      </c>
      <c r="O683" s="23">
        <f t="shared" si="33"/>
        <v>2141.2080000000001</v>
      </c>
      <c r="P683" s="23">
        <f t="shared" si="33"/>
        <v>2289.1271999999999</v>
      </c>
      <c r="Q683" s="23">
        <f t="shared" si="33"/>
        <v>2378.0855999999999</v>
      </c>
      <c r="R683" s="23">
        <f t="shared" si="33"/>
        <v>2606.3624014132711</v>
      </c>
      <c r="S683" s="23">
        <f t="shared" si="33"/>
        <v>2620.2565500191577</v>
      </c>
      <c r="T683" s="23">
        <f t="shared" si="33"/>
        <v>2745.0789804604083</v>
      </c>
      <c r="U683" s="23">
        <f t="shared" si="33"/>
        <v>2736.4204952867585</v>
      </c>
      <c r="V683" s="23">
        <f t="shared" si="33"/>
        <v>2330.1405436250316</v>
      </c>
      <c r="W683" s="23">
        <f t="shared" si="33"/>
        <v>2033.7058145947485</v>
      </c>
      <c r="X683" s="23">
        <f t="shared" si="33"/>
        <v>1959.0052042734958</v>
      </c>
      <c r="Y683" s="23">
        <f t="shared" si="33"/>
        <v>1781.9495681167709</v>
      </c>
      <c r="Z683" s="23">
        <f t="shared" si="33"/>
        <v>1943.6260108726965</v>
      </c>
      <c r="AA683" s="23">
        <f t="shared" si="33"/>
        <v>2064.394525375486</v>
      </c>
      <c r="AB683" s="23">
        <f t="shared" si="33"/>
        <v>2056.4225191202031</v>
      </c>
      <c r="AC683" s="23">
        <f t="shared" si="33"/>
        <v>2392.0986159256126</v>
      </c>
      <c r="AD683" s="23">
        <f t="shared" si="33"/>
        <v>2410.6201713636524</v>
      </c>
      <c r="AE683" s="23">
        <f t="shared" si="33"/>
        <v>2681.9542281981408</v>
      </c>
      <c r="AF683" s="23">
        <f t="shared" si="33"/>
        <v>2835.775019460355</v>
      </c>
      <c r="AG683" s="23">
        <f t="shared" ref="AG683:AH683" si="34">AG682-AG702</f>
        <v>2408.8841526207943</v>
      </c>
      <c r="AH683" s="23">
        <f t="shared" si="34"/>
        <v>2492.5002053903636</v>
      </c>
      <c r="AI683" s="23">
        <f t="shared" ref="AI683:AJ683" si="35">AI682-AI702</f>
        <v>2644.9557198106509</v>
      </c>
      <c r="AJ683" s="23">
        <f t="shared" si="35"/>
        <v>2721.2591749024518</v>
      </c>
    </row>
    <row r="684" spans="1:36" x14ac:dyDescent="0.2">
      <c r="A684" s="16" t="s">
        <v>9</v>
      </c>
      <c r="B684" s="17"/>
      <c r="C684" s="18">
        <v>7.2408000000000001</v>
      </c>
      <c r="D684" s="18">
        <v>6.2064000000000004</v>
      </c>
      <c r="E684" s="18">
        <v>8.2751999999999999</v>
      </c>
      <c r="F684" s="18">
        <v>5.1719999999999997</v>
      </c>
      <c r="G684" s="18">
        <v>18.619199999999999</v>
      </c>
      <c r="H684" s="18">
        <v>15.516</v>
      </c>
      <c r="I684" s="18">
        <v>9.3095999999999997</v>
      </c>
      <c r="J684" s="18">
        <v>11.378399999999999</v>
      </c>
      <c r="K684" s="18">
        <v>14.4816</v>
      </c>
      <c r="L684" s="18">
        <v>25.86</v>
      </c>
      <c r="M684" s="18">
        <v>28.963200000000001</v>
      </c>
      <c r="N684" s="18">
        <v>25.86</v>
      </c>
      <c r="O684" s="18">
        <v>19.653600000000001</v>
      </c>
      <c r="P684" s="18">
        <v>27.928799999999999</v>
      </c>
      <c r="Q684" s="18">
        <v>39.307200000000002</v>
      </c>
      <c r="R684" s="18">
        <v>67.865483431260131</v>
      </c>
      <c r="S684" s="18">
        <v>53.958368455502999</v>
      </c>
      <c r="T684" s="18">
        <v>13.853174675790584</v>
      </c>
      <c r="U684" s="18">
        <v>10.924243967586222</v>
      </c>
      <c r="V684" s="18">
        <v>8.4899900876216616</v>
      </c>
      <c r="W684" s="18">
        <v>26.170043131492406</v>
      </c>
      <c r="X684" s="18">
        <v>7.7662827076141703</v>
      </c>
      <c r="Y684" s="18">
        <v>7.2673271550774992</v>
      </c>
      <c r="Z684" s="18">
        <v>4.4922751027731254</v>
      </c>
      <c r="AA684" s="18">
        <v>7.5314430377622141</v>
      </c>
      <c r="AB684" s="18">
        <v>19.018918665171498</v>
      </c>
      <c r="AC684" s="18">
        <v>10.913481477197381</v>
      </c>
      <c r="AD684" s="18">
        <v>7.3445910857327794</v>
      </c>
      <c r="AE684" s="18">
        <v>8.2264621778709284</v>
      </c>
      <c r="AF684" s="18">
        <v>12.373220758902022</v>
      </c>
      <c r="AG684" s="18">
        <v>11.437086191427156</v>
      </c>
      <c r="AH684" s="18">
        <v>30.61957419812699</v>
      </c>
      <c r="AI684" s="18">
        <v>28.344585870463867</v>
      </c>
      <c r="AJ684" s="18">
        <v>8.9210085039835221</v>
      </c>
    </row>
    <row r="685" spans="1:36" x14ac:dyDescent="0.2">
      <c r="A685" s="24" t="s">
        <v>10</v>
      </c>
      <c r="B685" s="25"/>
      <c r="C685" s="26">
        <v>7.2408000000000001</v>
      </c>
      <c r="D685" s="26">
        <v>6.2064000000000004</v>
      </c>
      <c r="E685" s="26">
        <v>8.2751999999999999</v>
      </c>
      <c r="F685" s="26">
        <v>5.1719999999999997</v>
      </c>
      <c r="G685" s="26">
        <v>18.619199999999999</v>
      </c>
      <c r="H685" s="26">
        <v>15.516</v>
      </c>
      <c r="I685" s="26">
        <v>9.3095999999999997</v>
      </c>
      <c r="J685" s="26">
        <v>11.378399999999999</v>
      </c>
      <c r="K685" s="26">
        <v>14.4816</v>
      </c>
      <c r="L685" s="26">
        <v>25.86</v>
      </c>
      <c r="M685" s="26">
        <v>28.963200000000001</v>
      </c>
      <c r="N685" s="26">
        <v>25.86</v>
      </c>
      <c r="O685" s="26">
        <v>19.653600000000001</v>
      </c>
      <c r="P685" s="26">
        <v>27.928799999999999</v>
      </c>
      <c r="Q685" s="26">
        <v>39.307200000000002</v>
      </c>
      <c r="R685" s="26">
        <v>67.865483431260131</v>
      </c>
      <c r="S685" s="26">
        <v>53.958368455502999</v>
      </c>
      <c r="T685" s="26">
        <v>13.853174675790584</v>
      </c>
      <c r="U685" s="26">
        <v>10.924243967586222</v>
      </c>
      <c r="V685" s="26">
        <v>8.4899900876216616</v>
      </c>
      <c r="W685" s="26">
        <v>26.170043131492406</v>
      </c>
      <c r="X685" s="26">
        <v>7.7662827076141703</v>
      </c>
      <c r="Y685" s="26">
        <v>7.2673271550774992</v>
      </c>
      <c r="Z685" s="26">
        <v>4.4922751027731254</v>
      </c>
      <c r="AA685" s="26">
        <v>7.5314430377622141</v>
      </c>
      <c r="AB685" s="26">
        <v>19.018918665171498</v>
      </c>
      <c r="AC685" s="26">
        <v>10.913481477197381</v>
      </c>
      <c r="AD685" s="26">
        <v>7.3445910857327794</v>
      </c>
      <c r="AE685" s="26">
        <v>8.2264621778709284</v>
      </c>
      <c r="AF685" s="26">
        <v>12.373220758902022</v>
      </c>
      <c r="AG685" s="26">
        <v>11.437086191427156</v>
      </c>
      <c r="AH685" s="26">
        <v>30.61957419812699</v>
      </c>
      <c r="AI685" s="26">
        <v>28.344585870463867</v>
      </c>
      <c r="AJ685" s="26">
        <v>8.9210085039835221</v>
      </c>
    </row>
    <row r="686" spans="1:36" x14ac:dyDescent="0.2">
      <c r="A686" s="10" t="s">
        <v>11</v>
      </c>
      <c r="B686" s="11"/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">
      <c r="A687" s="10" t="s">
        <v>12</v>
      </c>
      <c r="B687" s="11"/>
      <c r="C687" s="12">
        <v>0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</row>
    <row r="688" spans="1:36" x14ac:dyDescent="0.2">
      <c r="A688" s="10" t="s">
        <v>13</v>
      </c>
      <c r="B688" s="11"/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</row>
    <row r="689" spans="1:36" x14ac:dyDescent="0.2">
      <c r="A689" s="27" t="s">
        <v>14</v>
      </c>
      <c r="B689" s="28"/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0</v>
      </c>
      <c r="AD689" s="29">
        <v>0</v>
      </c>
      <c r="AE689" s="29">
        <v>0</v>
      </c>
      <c r="AF689" s="29">
        <v>0</v>
      </c>
      <c r="AG689" s="29">
        <v>0</v>
      </c>
      <c r="AH689" s="29">
        <v>0</v>
      </c>
      <c r="AI689" s="29">
        <v>0</v>
      </c>
      <c r="AJ689" s="29">
        <v>0</v>
      </c>
    </row>
    <row r="690" spans="1:36" x14ac:dyDescent="0.2">
      <c r="A690" s="30" t="s">
        <v>15</v>
      </c>
      <c r="B690" s="31"/>
      <c r="C690" s="19">
        <v>639.25919999999996</v>
      </c>
      <c r="D690" s="19">
        <v>732.35519999999997</v>
      </c>
      <c r="E690" s="19">
        <v>823.38239999999996</v>
      </c>
      <c r="F690" s="19">
        <v>762.3528</v>
      </c>
      <c r="G690" s="19">
        <v>868.89599999999996</v>
      </c>
      <c r="H690" s="19">
        <v>854.4144</v>
      </c>
      <c r="I690" s="19">
        <v>733.38959999999997</v>
      </c>
      <c r="J690" s="19">
        <v>1034.4000000000001</v>
      </c>
      <c r="K690" s="19">
        <v>1160.5968</v>
      </c>
      <c r="L690" s="19">
        <v>1015.7808</v>
      </c>
      <c r="M690" s="19">
        <v>1171.9751999999999</v>
      </c>
      <c r="N690" s="19">
        <v>1213.3512000000001</v>
      </c>
      <c r="O690" s="19">
        <v>987.85199999999998</v>
      </c>
      <c r="P690" s="19">
        <v>1021.9872</v>
      </c>
      <c r="Q690" s="19">
        <v>997.16159999999991</v>
      </c>
      <c r="R690" s="19">
        <v>1135.1912866036805</v>
      </c>
      <c r="S690" s="19">
        <v>1157.514981048</v>
      </c>
      <c r="T690" s="19">
        <v>1245.8820882862467</v>
      </c>
      <c r="U690" s="19">
        <v>1214.4656272076531</v>
      </c>
      <c r="V690" s="19">
        <v>1069.8609246890569</v>
      </c>
      <c r="W690" s="19">
        <v>1177.5112291766463</v>
      </c>
      <c r="X690" s="19">
        <v>1160.9299234307521</v>
      </c>
      <c r="Y690" s="19">
        <v>1295.8924299065873</v>
      </c>
      <c r="Z690" s="19">
        <v>1179.2461476955775</v>
      </c>
      <c r="AA690" s="19">
        <v>1122.5326375181742</v>
      </c>
      <c r="AB690" s="19">
        <v>1354.6896696142012</v>
      </c>
      <c r="AC690" s="19">
        <v>1277.6699795239222</v>
      </c>
      <c r="AD690" s="19">
        <v>1257.5026936858833</v>
      </c>
      <c r="AE690" s="19">
        <v>1146.9502117491124</v>
      </c>
      <c r="AF690" s="19">
        <v>1097.9678707029586</v>
      </c>
      <c r="AG690" s="19">
        <v>1078.6036657440404</v>
      </c>
      <c r="AH690" s="19">
        <v>1135.2489180618768</v>
      </c>
      <c r="AI690" s="19">
        <v>1155.4500409338968</v>
      </c>
      <c r="AJ690" s="19">
        <v>1120.4398801846155</v>
      </c>
    </row>
    <row r="691" spans="1:36" x14ac:dyDescent="0.2">
      <c r="A691" s="24" t="s">
        <v>10</v>
      </c>
      <c r="B691" s="25"/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  <c r="AD691" s="26">
        <v>0</v>
      </c>
      <c r="AE691" s="26">
        <v>0</v>
      </c>
      <c r="AF691" s="26">
        <v>0</v>
      </c>
      <c r="AG691" s="26">
        <v>0</v>
      </c>
      <c r="AH691" s="26">
        <v>0</v>
      </c>
      <c r="AI691" s="26">
        <v>0</v>
      </c>
      <c r="AJ691" s="26">
        <v>0</v>
      </c>
    </row>
    <row r="692" spans="1:36" x14ac:dyDescent="0.2">
      <c r="A692" s="10" t="s">
        <v>16</v>
      </c>
      <c r="B692" s="11"/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</row>
    <row r="693" spans="1:36" x14ac:dyDescent="0.2">
      <c r="A693" s="10" t="s">
        <v>17</v>
      </c>
      <c r="B693" s="11"/>
      <c r="C693" s="12">
        <v>0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</row>
    <row r="694" spans="1:36" x14ac:dyDescent="0.2">
      <c r="A694" s="10" t="s">
        <v>13</v>
      </c>
      <c r="B694" s="11"/>
      <c r="C694" s="12">
        <v>0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</row>
    <row r="695" spans="1:36" x14ac:dyDescent="0.2">
      <c r="A695" s="27" t="s">
        <v>18</v>
      </c>
      <c r="B695" s="28"/>
      <c r="C695" s="29">
        <v>639.25919999999996</v>
      </c>
      <c r="D695" s="29">
        <v>732.35519999999997</v>
      </c>
      <c r="E695" s="29">
        <v>823.38239999999996</v>
      </c>
      <c r="F695" s="29">
        <v>762.3528</v>
      </c>
      <c r="G695" s="29">
        <v>868.89599999999996</v>
      </c>
      <c r="H695" s="29">
        <v>854.4144</v>
      </c>
      <c r="I695" s="29">
        <v>733.38959999999997</v>
      </c>
      <c r="J695" s="29">
        <v>1034.4000000000001</v>
      </c>
      <c r="K695" s="29">
        <v>1160.5968</v>
      </c>
      <c r="L695" s="29">
        <v>1015.7808</v>
      </c>
      <c r="M695" s="29">
        <v>1171.9751999999999</v>
      </c>
      <c r="N695" s="29">
        <v>1213.3512000000001</v>
      </c>
      <c r="O695" s="29">
        <v>987.85199999999998</v>
      </c>
      <c r="P695" s="29">
        <v>1021.9872</v>
      </c>
      <c r="Q695" s="29">
        <v>997.16159999999991</v>
      </c>
      <c r="R695" s="29">
        <v>1135.1912866036805</v>
      </c>
      <c r="S695" s="29">
        <v>1157.514981048</v>
      </c>
      <c r="T695" s="29">
        <v>1245.8820882862467</v>
      </c>
      <c r="U695" s="29">
        <v>1214.4656272076531</v>
      </c>
      <c r="V695" s="29">
        <v>1069.8609246890569</v>
      </c>
      <c r="W695" s="29">
        <v>1177.5112291766463</v>
      </c>
      <c r="X695" s="29">
        <v>1160.9299234307521</v>
      </c>
      <c r="Y695" s="29">
        <v>1295.8924299065873</v>
      </c>
      <c r="Z695" s="29">
        <v>1179.2461476955775</v>
      </c>
      <c r="AA695" s="29">
        <v>1122.5326375181742</v>
      </c>
      <c r="AB695" s="29">
        <v>1354.6896696142012</v>
      </c>
      <c r="AC695" s="29">
        <v>1277.6699795239222</v>
      </c>
      <c r="AD695" s="29">
        <v>1257.5026936858833</v>
      </c>
      <c r="AE695" s="29">
        <v>1146.9502117491124</v>
      </c>
      <c r="AF695" s="29">
        <v>1097.9678707029586</v>
      </c>
      <c r="AG695" s="29">
        <v>1078.6036657440404</v>
      </c>
      <c r="AH695" s="29">
        <v>1135.2489180618768</v>
      </c>
      <c r="AI695" s="29">
        <v>1155.4500409338968</v>
      </c>
      <c r="AJ695" s="29">
        <v>1120.4398801846155</v>
      </c>
    </row>
    <row r="696" spans="1:36" x14ac:dyDescent="0.2">
      <c r="A696" s="32" t="s">
        <v>19</v>
      </c>
      <c r="B696" s="33"/>
      <c r="C696" s="34">
        <v>0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-12.412800000000004</v>
      </c>
      <c r="N696" s="34">
        <v>-8.2752000000000123</v>
      </c>
      <c r="O696" s="34">
        <v>-13.447199999999995</v>
      </c>
      <c r="P696" s="34">
        <v>-23.791200000000003</v>
      </c>
      <c r="Q696" s="34">
        <v>-18.619200000000006</v>
      </c>
      <c r="R696" s="34">
        <v>-12.309449262944161</v>
      </c>
      <c r="S696" s="34">
        <v>-2.2469066211653246</v>
      </c>
      <c r="T696" s="34">
        <v>-9.9841557843905413</v>
      </c>
      <c r="U696" s="34">
        <v>-3.9912400142698372</v>
      </c>
      <c r="V696" s="34">
        <v>-6.0611210985543931</v>
      </c>
      <c r="W696" s="34">
        <v>-1.8936736278396733</v>
      </c>
      <c r="X696" s="34">
        <v>-1.146929724180545</v>
      </c>
      <c r="Y696" s="34">
        <v>-1.9744579983093757</v>
      </c>
      <c r="Z696" s="34">
        <v>-4.1121806911242516</v>
      </c>
      <c r="AA696" s="34">
        <v>-4.0480697508030232</v>
      </c>
      <c r="AB696" s="34">
        <v>-5.7377136223161358</v>
      </c>
      <c r="AC696" s="34">
        <v>-4.6353107847844512</v>
      </c>
      <c r="AD696" s="34">
        <v>-1.7902342437868697</v>
      </c>
      <c r="AE696" s="34">
        <v>-2.6095463715975598</v>
      </c>
      <c r="AF696" s="34">
        <v>-70.130392850718735</v>
      </c>
      <c r="AG696" s="34">
        <v>-61.068805771090524</v>
      </c>
      <c r="AH696" s="34">
        <v>-28.604801822485136</v>
      </c>
      <c r="AI696" s="34">
        <v>-51.698979732882421</v>
      </c>
      <c r="AJ696" s="34">
        <v>-100.41552457278112</v>
      </c>
    </row>
    <row r="697" spans="1:36" x14ac:dyDescent="0.2">
      <c r="A697" s="24" t="s">
        <v>20</v>
      </c>
      <c r="B697" s="25"/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26">
        <v>0</v>
      </c>
      <c r="AD697" s="26">
        <v>0</v>
      </c>
      <c r="AE697" s="26">
        <v>0</v>
      </c>
      <c r="AF697" s="26">
        <v>0</v>
      </c>
      <c r="AG697" s="26">
        <v>0</v>
      </c>
      <c r="AH697" s="26">
        <v>0</v>
      </c>
      <c r="AI697" s="26">
        <v>0</v>
      </c>
      <c r="AJ697" s="26">
        <v>0</v>
      </c>
    </row>
    <row r="698" spans="1:36" x14ac:dyDescent="0.2">
      <c r="A698" s="35" t="s">
        <v>21</v>
      </c>
      <c r="B698" s="31"/>
      <c r="C698" s="8">
        <v>0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</row>
    <row r="699" spans="1:36" ht="13.5" thickBot="1" x14ac:dyDescent="0.25">
      <c r="A699" s="13" t="s">
        <v>22</v>
      </c>
      <c r="B699" s="14"/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-12.412800000000004</v>
      </c>
      <c r="N699" s="15">
        <v>-8.2752000000000123</v>
      </c>
      <c r="O699" s="15">
        <v>-13.447199999999995</v>
      </c>
      <c r="P699" s="15">
        <v>-23.791200000000003</v>
      </c>
      <c r="Q699" s="15">
        <v>-18.619200000000006</v>
      </c>
      <c r="R699" s="15">
        <v>-12.309449262944161</v>
      </c>
      <c r="S699" s="15">
        <v>-2.2469066211653246</v>
      </c>
      <c r="T699" s="15">
        <v>-9.9841557843905413</v>
      </c>
      <c r="U699" s="15">
        <v>-3.9912400142698372</v>
      </c>
      <c r="V699" s="15">
        <v>-6.0611210985543931</v>
      </c>
      <c r="W699" s="15">
        <v>-1.8936736278396733</v>
      </c>
      <c r="X699" s="15">
        <v>-1.146929724180545</v>
      </c>
      <c r="Y699" s="15">
        <v>-1.9744579983093757</v>
      </c>
      <c r="Z699" s="15">
        <v>-4.1121806911242516</v>
      </c>
      <c r="AA699" s="15">
        <v>-4.0480697508030232</v>
      </c>
      <c r="AB699" s="15">
        <v>-5.7377136223161358</v>
      </c>
      <c r="AC699" s="15">
        <v>-4.6353107847844512</v>
      </c>
      <c r="AD699" s="15">
        <v>-1.7902342437868697</v>
      </c>
      <c r="AE699" s="15">
        <v>-2.6095463715975598</v>
      </c>
      <c r="AF699" s="15">
        <v>-70.130392850718735</v>
      </c>
      <c r="AG699" s="15">
        <v>-61.068805771090524</v>
      </c>
      <c r="AH699" s="15">
        <v>-28.604801822485136</v>
      </c>
      <c r="AI699" s="15">
        <v>-51.698979732882421</v>
      </c>
      <c r="AJ699" s="15">
        <v>-100.41552457278112</v>
      </c>
    </row>
    <row r="700" spans="1:36" ht="13.5" thickBot="1" x14ac:dyDescent="0.25">
      <c r="A700" s="30" t="s">
        <v>23</v>
      </c>
      <c r="B700" s="31"/>
      <c r="C700" s="19">
        <v>4.1375999999999999</v>
      </c>
      <c r="D700" s="19">
        <v>2.0688</v>
      </c>
      <c r="E700" s="19">
        <v>0</v>
      </c>
      <c r="F700" s="19">
        <v>3.1032000000000002</v>
      </c>
      <c r="G700" s="19">
        <v>4.1375999999999999</v>
      </c>
      <c r="H700" s="19">
        <v>4.1375999999999999</v>
      </c>
      <c r="I700" s="19">
        <v>4.1375999999999999</v>
      </c>
      <c r="J700" s="19">
        <v>4.1375999999999999</v>
      </c>
      <c r="K700" s="19">
        <v>1.0344</v>
      </c>
      <c r="L700" s="19">
        <v>3.1032000000000002</v>
      </c>
      <c r="M700" s="19">
        <v>4.1375999999999999</v>
      </c>
      <c r="N700" s="19">
        <v>5.1719999999999997</v>
      </c>
      <c r="O700" s="19">
        <v>7.2408000000000001</v>
      </c>
      <c r="P700" s="19">
        <v>6.2064000000000004</v>
      </c>
      <c r="Q700" s="19">
        <v>8.2751999999999999</v>
      </c>
      <c r="R700" s="19">
        <v>5.8549248691875402</v>
      </c>
      <c r="S700" s="19">
        <v>1.0142162449036685</v>
      </c>
      <c r="T700" s="19">
        <v>2.4809775940958487</v>
      </c>
      <c r="U700" s="19">
        <v>7.1195390952261191</v>
      </c>
      <c r="V700" s="19">
        <v>1.4300977376898822</v>
      </c>
      <c r="W700" s="19">
        <v>1.2771304531699084</v>
      </c>
      <c r="X700" s="19">
        <v>1.1723050497973901</v>
      </c>
      <c r="Y700" s="19">
        <v>0.1485310958797475</v>
      </c>
      <c r="Z700" s="19">
        <v>0.77020360527404097</v>
      </c>
      <c r="AA700" s="19">
        <v>1.3002503543017518</v>
      </c>
      <c r="AB700" s="19">
        <v>0.16037720072554928</v>
      </c>
      <c r="AC700" s="19">
        <v>0.17312843034886546</v>
      </c>
      <c r="AD700" s="19">
        <v>1.5729802731243734</v>
      </c>
      <c r="AE700" s="19">
        <v>3.0057962696983291</v>
      </c>
      <c r="AF700" s="19">
        <v>2.1182660944265104</v>
      </c>
      <c r="AG700" s="19">
        <v>5.3339152114691144</v>
      </c>
      <c r="AH700" s="19">
        <v>0.60640453947441786</v>
      </c>
      <c r="AI700" s="19">
        <v>9.2972626352166646E-2</v>
      </c>
      <c r="AJ700" s="19">
        <v>9.126663967600554E-2</v>
      </c>
    </row>
    <row r="701" spans="1:36" ht="13.5" thickBot="1" x14ac:dyDescent="0.25">
      <c r="A701" s="36" t="s">
        <v>24</v>
      </c>
      <c r="B701" s="37"/>
      <c r="C701" s="38">
        <v>1724.3447999999999</v>
      </c>
      <c r="D701" s="38">
        <v>1846.404</v>
      </c>
      <c r="E701" s="38">
        <v>1960.1880000000001</v>
      </c>
      <c r="F701" s="38">
        <v>1903.2959999999998</v>
      </c>
      <c r="G701" s="38">
        <v>2117.4168</v>
      </c>
      <c r="H701" s="38">
        <v>2107.0727999999999</v>
      </c>
      <c r="I701" s="38">
        <v>2277.7487999999998</v>
      </c>
      <c r="J701" s="38">
        <v>2359.4664000000002</v>
      </c>
      <c r="K701" s="38">
        <v>2696.6808000000001</v>
      </c>
      <c r="L701" s="38">
        <v>2809.4303999999997</v>
      </c>
      <c r="M701" s="38">
        <v>2914.9391999999998</v>
      </c>
      <c r="N701" s="38">
        <v>3073.2024000000006</v>
      </c>
      <c r="O701" s="38">
        <v>3088.7183999999997</v>
      </c>
      <c r="P701" s="38">
        <v>3253.1879999999996</v>
      </c>
      <c r="Q701" s="38">
        <v>3309.0455999999995</v>
      </c>
      <c r="R701" s="38">
        <v>3655.5238304535596</v>
      </c>
      <c r="S701" s="38">
        <v>3720.5520397455857</v>
      </c>
      <c r="T701" s="38">
        <v>3964.6427606923776</v>
      </c>
      <c r="U701" s="38">
        <v>3928.8510994173294</v>
      </c>
      <c r="V701" s="38">
        <v>3384.0202593902227</v>
      </c>
      <c r="W701" s="38">
        <v>3181.8761965588933</v>
      </c>
      <c r="X701" s="38">
        <v>3109.8496102226554</v>
      </c>
      <c r="Y701" s="38">
        <v>3068.4516817740919</v>
      </c>
      <c r="Z701" s="38">
        <v>3113.4974991691024</v>
      </c>
      <c r="AA701" s="38">
        <v>3174.0473997507938</v>
      </c>
      <c r="AB701" s="38">
        <v>3386.1951792461909</v>
      </c>
      <c r="AC701" s="38">
        <v>3654.0466747572045</v>
      </c>
      <c r="AD701" s="38">
        <v>3657.415059446892</v>
      </c>
      <c r="AE701" s="38">
        <v>3815.0626351280866</v>
      </c>
      <c r="AF701" s="38">
        <v>3849.1210104592669</v>
      </c>
      <c r="AG701" s="38">
        <v>3409.6480111908481</v>
      </c>
      <c r="AH701" s="38">
        <v>3567.9183428921538</v>
      </c>
      <c r="AI701" s="38">
        <v>3720.2692225148494</v>
      </c>
      <c r="AJ701" s="38">
        <v>3732.2712553706265</v>
      </c>
    </row>
    <row r="702" spans="1:36" x14ac:dyDescent="0.2">
      <c r="A702" s="16" t="s">
        <v>25</v>
      </c>
      <c r="B702" s="17"/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</row>
    <row r="703" spans="1:36" ht="13.5" thickBot="1" x14ac:dyDescent="0.25">
      <c r="A703" s="39" t="s">
        <v>26</v>
      </c>
      <c r="B703" s="40"/>
      <c r="C703" s="41">
        <v>0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</row>
    <row r="704" spans="1:36" ht="13.5" thickBot="1" x14ac:dyDescent="0.25">
      <c r="A704" s="16" t="s">
        <v>27</v>
      </c>
      <c r="B704" s="17"/>
      <c r="C704" s="18">
        <v>1709.8183999999999</v>
      </c>
      <c r="D704" s="18">
        <v>1794.4235999999996</v>
      </c>
      <c r="E704" s="18">
        <v>1876.9631999999997</v>
      </c>
      <c r="F704" s="18">
        <v>1891.0072</v>
      </c>
      <c r="G704" s="18">
        <v>2085.1432</v>
      </c>
      <c r="H704" s="18">
        <v>2125.7879999999996</v>
      </c>
      <c r="I704" s="18">
        <v>2235.2280000000001</v>
      </c>
      <c r="J704" s="18">
        <v>2313.3767999999995</v>
      </c>
      <c r="K704" s="18">
        <v>2592.8303999999998</v>
      </c>
      <c r="L704" s="18">
        <v>2834.3143999999998</v>
      </c>
      <c r="M704" s="18">
        <v>3095.7476000000006</v>
      </c>
      <c r="N704" s="18">
        <v>3206.9951999999998</v>
      </c>
      <c r="O704" s="18">
        <v>3241.8368</v>
      </c>
      <c r="P704" s="18">
        <v>3311.0039999999999</v>
      </c>
      <c r="Q704" s="18">
        <v>3430.1911999999993</v>
      </c>
      <c r="R704" s="18">
        <v>3653.0730670027624</v>
      </c>
      <c r="S704" s="18">
        <v>3779.1916418857036</v>
      </c>
      <c r="T704" s="18">
        <v>3900.4088874071208</v>
      </c>
      <c r="U704" s="18">
        <v>3853.414073537981</v>
      </c>
      <c r="V704" s="18">
        <v>3420.2947986528511</v>
      </c>
      <c r="W704" s="18">
        <v>3217.530518272119</v>
      </c>
      <c r="X704" s="18">
        <v>3167.9681294957354</v>
      </c>
      <c r="Y704" s="18">
        <v>3120.6553750266808</v>
      </c>
      <c r="Z704" s="18">
        <v>3138.2427531322987</v>
      </c>
      <c r="AA704" s="18">
        <v>3183.8579072534967</v>
      </c>
      <c r="AB704" s="18">
        <v>3370.7368661007599</v>
      </c>
      <c r="AC704" s="18">
        <v>3616.3661761398744</v>
      </c>
      <c r="AD704" s="18">
        <v>3657.3733293437649</v>
      </c>
      <c r="AE704" s="18">
        <v>3824.0015558642881</v>
      </c>
      <c r="AF704" s="18">
        <v>3864.7831126557121</v>
      </c>
      <c r="AG704" s="18">
        <v>3442.9262047751167</v>
      </c>
      <c r="AH704" s="18">
        <v>3622.7103030695266</v>
      </c>
      <c r="AI704" s="18">
        <v>3784.4430620908397</v>
      </c>
      <c r="AJ704" s="18">
        <v>3713.8524396799157</v>
      </c>
    </row>
    <row r="705" spans="1:37" x14ac:dyDescent="0.2">
      <c r="A705" s="42" t="s">
        <v>28</v>
      </c>
      <c r="B705" s="43"/>
      <c r="C705" s="44">
        <v>183.67499073734021</v>
      </c>
      <c r="D705" s="44">
        <v>189.34579387814111</v>
      </c>
      <c r="E705" s="44">
        <v>189.72667891372649</v>
      </c>
      <c r="F705" s="44">
        <v>186.61684084832612</v>
      </c>
      <c r="G705" s="44">
        <v>211.10557506900426</v>
      </c>
      <c r="H705" s="44">
        <v>212.5181851292881</v>
      </c>
      <c r="I705" s="44">
        <v>187.30719105875525</v>
      </c>
      <c r="J705" s="44">
        <v>192.9561917752292</v>
      </c>
      <c r="K705" s="44">
        <v>187.80671511986944</v>
      </c>
      <c r="L705" s="44">
        <v>196.88237267186199</v>
      </c>
      <c r="M705" s="44">
        <v>194.18415209828322</v>
      </c>
      <c r="N705" s="44">
        <v>193.20924489598181</v>
      </c>
      <c r="O705" s="44">
        <v>191.81595544258954</v>
      </c>
      <c r="P705" s="44">
        <v>186.93080930989606</v>
      </c>
      <c r="Q705" s="44">
        <v>172.7737548809593</v>
      </c>
      <c r="R705" s="44">
        <v>185.14635356600886</v>
      </c>
      <c r="S705" s="44">
        <v>170.5603442233639</v>
      </c>
      <c r="T705" s="44">
        <v>161.64243150860497</v>
      </c>
      <c r="U705" s="44">
        <v>174.0572091789239</v>
      </c>
      <c r="V705" s="44">
        <v>143.8799331023294</v>
      </c>
      <c r="W705" s="44">
        <v>112.29026133308949</v>
      </c>
      <c r="X705" s="44">
        <v>96.752445507281848</v>
      </c>
      <c r="Y705" s="44">
        <v>103.41673546748211</v>
      </c>
      <c r="Z705" s="44">
        <v>106.57484771632261</v>
      </c>
      <c r="AA705" s="44">
        <v>118.17208547215027</v>
      </c>
      <c r="AB705" s="44">
        <v>99.583952210590638</v>
      </c>
      <c r="AC705" s="44">
        <v>88.626108222539187</v>
      </c>
      <c r="AD705" s="44">
        <v>93.3248317587868</v>
      </c>
      <c r="AE705" s="44">
        <v>99.682744781603333</v>
      </c>
      <c r="AF705" s="44">
        <v>98.987023917628619</v>
      </c>
      <c r="AG705" s="44">
        <v>105.51198929171245</v>
      </c>
      <c r="AH705" s="44">
        <v>101.19401774194023</v>
      </c>
      <c r="AI705" s="44">
        <v>120.25439117866384</v>
      </c>
      <c r="AJ705" s="44">
        <v>113.82933900817983</v>
      </c>
    </row>
    <row r="706" spans="1:37" x14ac:dyDescent="0.2">
      <c r="A706" s="45" t="s">
        <v>29</v>
      </c>
      <c r="B706" s="46" t="s">
        <v>30</v>
      </c>
      <c r="C706" s="47">
        <v>18.259984383058875</v>
      </c>
      <c r="D706" s="47">
        <v>31.322594524644906</v>
      </c>
      <c r="E706" s="47">
        <v>30.94113806013554</v>
      </c>
      <c r="F706" s="47">
        <v>29.837335141633336</v>
      </c>
      <c r="G706" s="47">
        <v>34.444592725318749</v>
      </c>
      <c r="H706" s="47">
        <v>34.27663440761917</v>
      </c>
      <c r="I706" s="47">
        <v>28.599368854701346</v>
      </c>
      <c r="J706" s="47">
        <v>29.308060354159458</v>
      </c>
      <c r="K706" s="47">
        <v>27.782188523210991</v>
      </c>
      <c r="L706" s="47">
        <v>29.199969040210529</v>
      </c>
      <c r="M706" s="47">
        <v>28.183234761367036</v>
      </c>
      <c r="N706" s="47">
        <v>32.517231990372714</v>
      </c>
      <c r="O706" s="47">
        <v>29.984133907776396</v>
      </c>
      <c r="P706" s="47">
        <v>26.2986372934051</v>
      </c>
      <c r="Q706" s="47">
        <v>18.393032296533079</v>
      </c>
      <c r="R706" s="47">
        <v>26.000248521960806</v>
      </c>
      <c r="S706" s="47">
        <v>23.691750343237825</v>
      </c>
      <c r="T706" s="47">
        <v>29.201067627256528</v>
      </c>
      <c r="U706" s="47">
        <v>21.083104750905516</v>
      </c>
      <c r="V706" s="47">
        <v>31.753</v>
      </c>
      <c r="W706" s="47">
        <v>23.957999999999998</v>
      </c>
      <c r="X706" s="47">
        <v>20.581</v>
      </c>
      <c r="Y706" s="47">
        <v>23.071000000000002</v>
      </c>
      <c r="Z706" s="47">
        <v>22.613</v>
      </c>
      <c r="AA706" s="47">
        <v>24.405000000000001</v>
      </c>
      <c r="AB706" s="47">
        <v>14.135999999999999</v>
      </c>
      <c r="AC706" s="47">
        <v>15.706</v>
      </c>
      <c r="AD706" s="47">
        <v>15.683999999999999</v>
      </c>
      <c r="AE706" s="47">
        <v>14.798</v>
      </c>
      <c r="AF706" s="47">
        <v>14.837999999999999</v>
      </c>
      <c r="AG706" s="47">
        <v>8.718</v>
      </c>
      <c r="AH706" s="47">
        <v>9.8650000000000002</v>
      </c>
      <c r="AI706" s="47">
        <v>7.3780000000000001</v>
      </c>
      <c r="AJ706" s="47">
        <v>6.9625118543230542</v>
      </c>
    </row>
    <row r="707" spans="1:37" x14ac:dyDescent="0.2">
      <c r="A707" s="49" t="s">
        <v>31</v>
      </c>
      <c r="B707" s="50" t="s">
        <v>32</v>
      </c>
      <c r="C707" s="51">
        <v>54.553671015119306</v>
      </c>
      <c r="D707" s="51">
        <v>31.396945431018786</v>
      </c>
      <c r="E707" s="51">
        <v>31.014583497651909</v>
      </c>
      <c r="F707" s="51">
        <v>29.908160465819563</v>
      </c>
      <c r="G707" s="51">
        <v>34.52635436504471</v>
      </c>
      <c r="H707" s="51">
        <v>34.357997362199683</v>
      </c>
      <c r="I707" s="51">
        <v>28.66725559998341</v>
      </c>
      <c r="J707" s="51">
        <v>29.377629330946412</v>
      </c>
      <c r="K707" s="51">
        <v>27.848135515441328</v>
      </c>
      <c r="L707" s="51">
        <v>29.269281439045201</v>
      </c>
      <c r="M707" s="51">
        <v>28.250133722990626</v>
      </c>
      <c r="N707" s="51">
        <v>26.647506181393211</v>
      </c>
      <c r="O707" s="51">
        <v>27.649582973592761</v>
      </c>
      <c r="P707" s="51">
        <v>27.313787537359612</v>
      </c>
      <c r="Q707" s="51">
        <v>21.554008067430779</v>
      </c>
      <c r="R707" s="51">
        <v>16.327756038938009</v>
      </c>
      <c r="S707" s="51">
        <v>16.967713753746175</v>
      </c>
      <c r="T707" s="51">
        <v>16.439937695298624</v>
      </c>
      <c r="U707" s="51">
        <v>33.35471670513563</v>
      </c>
      <c r="V707" s="51">
        <v>13.550000000000002</v>
      </c>
      <c r="W707" s="51">
        <v>14.951000000000001</v>
      </c>
      <c r="X707" s="51">
        <v>9.298</v>
      </c>
      <c r="Y707" s="51">
        <v>13.15</v>
      </c>
      <c r="Z707" s="51">
        <v>12.962</v>
      </c>
      <c r="AA707" s="51">
        <v>15.598000000000001</v>
      </c>
      <c r="AB707" s="51">
        <v>13.526</v>
      </c>
      <c r="AC707" s="51">
        <v>11.749000000000001</v>
      </c>
      <c r="AD707" s="51">
        <v>9.8710000000000004</v>
      </c>
      <c r="AE707" s="51">
        <v>11.141</v>
      </c>
      <c r="AF707" s="51">
        <v>10.151</v>
      </c>
      <c r="AG707" s="51">
        <v>13.201000000000001</v>
      </c>
      <c r="AH707" s="51">
        <v>10.494</v>
      </c>
      <c r="AI707" s="51">
        <v>17.318000000000001</v>
      </c>
      <c r="AJ707" s="51">
        <v>16.342746041361703</v>
      </c>
    </row>
    <row r="708" spans="1:37" x14ac:dyDescent="0.2">
      <c r="A708" s="49" t="s">
        <v>33</v>
      </c>
      <c r="B708" s="50" t="s">
        <v>34</v>
      </c>
      <c r="C708" s="51">
        <v>8.8384191650366279</v>
      </c>
      <c r="D708" s="51">
        <v>6.417779097264197</v>
      </c>
      <c r="E708" s="51">
        <v>6.339621353258722</v>
      </c>
      <c r="F708" s="51">
        <v>6.1134599063744632</v>
      </c>
      <c r="G708" s="51">
        <v>7.0574545487411262</v>
      </c>
      <c r="H708" s="51">
        <v>7.0230410719234282</v>
      </c>
      <c r="I708" s="51">
        <v>5.8598093298509024</v>
      </c>
      <c r="J708" s="51">
        <v>6.0050152286806595</v>
      </c>
      <c r="K708" s="51">
        <v>5.6923748331329556</v>
      </c>
      <c r="L708" s="51">
        <v>5.9828680794490907</v>
      </c>
      <c r="M708" s="51">
        <v>5.7745463838405184</v>
      </c>
      <c r="N708" s="51">
        <v>4.5280558183189523</v>
      </c>
      <c r="O708" s="51">
        <v>4.1394484242865435</v>
      </c>
      <c r="P708" s="51">
        <v>3.5949543334385177</v>
      </c>
      <c r="Q708" s="51">
        <v>2.4857144124321242</v>
      </c>
      <c r="R708" s="51">
        <v>2.1718764822394143</v>
      </c>
      <c r="S708" s="51">
        <v>1.8666728442469347</v>
      </c>
      <c r="T708" s="51">
        <v>0.79620517741719443</v>
      </c>
      <c r="U708" s="51">
        <v>1.2316181973434341</v>
      </c>
      <c r="V708" s="51">
        <v>0.97299999999999998</v>
      </c>
      <c r="W708" s="51">
        <v>0.35</v>
      </c>
      <c r="X708" s="51">
        <v>0.31</v>
      </c>
      <c r="Y708" s="51">
        <v>0.27900000000000003</v>
      </c>
      <c r="Z708" s="51">
        <v>0.42799999999999999</v>
      </c>
      <c r="AA708" s="51">
        <v>0.38800000000000001</v>
      </c>
      <c r="AB708" s="51">
        <v>0.219</v>
      </c>
      <c r="AC708" s="51">
        <v>0.22900000000000001</v>
      </c>
      <c r="AD708" s="51">
        <v>0.27200000000000002</v>
      </c>
      <c r="AE708" s="51">
        <v>0.27800000000000002</v>
      </c>
      <c r="AF708" s="51">
        <v>0.156</v>
      </c>
      <c r="AG708" s="51">
        <v>0.56899999999999995</v>
      </c>
      <c r="AH708" s="51">
        <v>0.29799999999999999</v>
      </c>
      <c r="AI708" s="51">
        <v>0.28299999999999997</v>
      </c>
      <c r="AJ708" s="51">
        <v>0.26706300552635193</v>
      </c>
    </row>
    <row r="709" spans="1:37" x14ac:dyDescent="0.2">
      <c r="A709" s="49" t="s">
        <v>35</v>
      </c>
      <c r="B709" s="50" t="s">
        <v>36</v>
      </c>
      <c r="C709" s="51">
        <v>1.7726924494133367</v>
      </c>
      <c r="D709" s="51">
        <v>0.84496982187854641</v>
      </c>
      <c r="E709" s="51">
        <v>0.8346795120953866</v>
      </c>
      <c r="F709" s="51">
        <v>0.80490291888558785</v>
      </c>
      <c r="G709" s="51">
        <v>0.92918999276678227</v>
      </c>
      <c r="H709" s="51">
        <v>0.92465908745885939</v>
      </c>
      <c r="I709" s="51">
        <v>0.77150708534001311</v>
      </c>
      <c r="J709" s="51">
        <v>0.79062500769452315</v>
      </c>
      <c r="K709" s="51">
        <v>0.74946252837974048</v>
      </c>
      <c r="L709" s="51">
        <v>0.78770909668267575</v>
      </c>
      <c r="M709" s="51">
        <v>0.76028129909661546</v>
      </c>
      <c r="N709" s="51">
        <v>0.20223605770933406</v>
      </c>
      <c r="O709" s="51">
        <v>1.3503633840657947</v>
      </c>
      <c r="P709" s="51">
        <v>2.3425280039391825</v>
      </c>
      <c r="Q709" s="51">
        <v>2.5651569251927806</v>
      </c>
      <c r="R709" s="51">
        <v>1.6190008877162618</v>
      </c>
      <c r="S709" s="51">
        <v>1.1063076882096003</v>
      </c>
      <c r="T709" s="51">
        <v>1.2137274045993818</v>
      </c>
      <c r="U709" s="51">
        <v>1.7976574412370996</v>
      </c>
      <c r="V709" s="51">
        <v>2.5659999999999998</v>
      </c>
      <c r="W709" s="51">
        <v>2.4390000000000001</v>
      </c>
      <c r="X709" s="51">
        <v>1.5360000000000003</v>
      </c>
      <c r="Y709" s="51">
        <v>2.282</v>
      </c>
      <c r="Z709" s="51">
        <v>1.5760000000000001</v>
      </c>
      <c r="AA709" s="51">
        <v>4.3239999999999998</v>
      </c>
      <c r="AB709" s="51">
        <v>3.1379999999999995</v>
      </c>
      <c r="AC709" s="51">
        <v>2.581</v>
      </c>
      <c r="AD709" s="51">
        <v>2.6960000000000002</v>
      </c>
      <c r="AE709" s="51">
        <v>2.448</v>
      </c>
      <c r="AF709" s="51">
        <v>1.587</v>
      </c>
      <c r="AG709" s="51">
        <v>2.5920000000000001</v>
      </c>
      <c r="AH709" s="51">
        <v>1.7070000000000001</v>
      </c>
      <c r="AI709" s="51">
        <v>1.643</v>
      </c>
      <c r="AJ709" s="51">
        <v>1.5504753289038733</v>
      </c>
    </row>
    <row r="710" spans="1:37" x14ac:dyDescent="0.2">
      <c r="A710" s="49" t="s">
        <v>37</v>
      </c>
      <c r="B710" s="50" t="s">
        <v>38</v>
      </c>
      <c r="C710" s="51">
        <v>2.7878316674174424</v>
      </c>
      <c r="D710" s="51">
        <v>5.5009853827978867</v>
      </c>
      <c r="E710" s="51">
        <v>5.4339926426598133</v>
      </c>
      <c r="F710" s="51">
        <v>5.240138850778278</v>
      </c>
      <c r="G710" s="51">
        <v>6.0492818035658216</v>
      </c>
      <c r="H710" s="51">
        <v>6.0197843668238642</v>
      </c>
      <c r="I710" s="51">
        <v>5.0227228112656093</v>
      </c>
      <c r="J710" s="51">
        <v>5.1471857313587979</v>
      </c>
      <c r="K710" s="51">
        <v>4.879206696880467</v>
      </c>
      <c r="L710" s="51">
        <v>5.128202350605565</v>
      </c>
      <c r="M710" s="51">
        <v>4.9496398626958555</v>
      </c>
      <c r="N710" s="51">
        <v>4.174516473482659</v>
      </c>
      <c r="O710" s="51">
        <v>3.5053288986575701</v>
      </c>
      <c r="P710" s="51">
        <v>2.7321754145237005</v>
      </c>
      <c r="Q710" s="51">
        <v>1.6369338813577405</v>
      </c>
      <c r="R710" s="51">
        <v>2.3851015408780358</v>
      </c>
      <c r="S710" s="51">
        <v>1.2290995767622135</v>
      </c>
      <c r="T710" s="51">
        <v>0.6711912547434582</v>
      </c>
      <c r="U710" s="51">
        <v>0.96716941673169576</v>
      </c>
      <c r="V710" s="51">
        <v>1.3879999999999999</v>
      </c>
      <c r="W710" s="51">
        <v>1.0940000000000001</v>
      </c>
      <c r="X710" s="51">
        <v>0.98599999999999999</v>
      </c>
      <c r="Y710" s="51">
        <v>0.72599999999999998</v>
      </c>
      <c r="Z710" s="51">
        <v>1.028</v>
      </c>
      <c r="AA710" s="51">
        <v>0.91</v>
      </c>
      <c r="AB710" s="51">
        <v>0.94799999999999995</v>
      </c>
      <c r="AC710" s="51">
        <v>0.81</v>
      </c>
      <c r="AD710" s="51">
        <v>0.85399999999999998</v>
      </c>
      <c r="AE710" s="51">
        <v>0.90700000000000003</v>
      </c>
      <c r="AF710" s="51">
        <v>0.26900000000000002</v>
      </c>
      <c r="AG710" s="51">
        <v>2.2519999999999998</v>
      </c>
      <c r="AH710" s="51">
        <v>0.56399999999999995</v>
      </c>
      <c r="AI710" s="51">
        <v>0.623</v>
      </c>
      <c r="AJ710" s="51">
        <v>0.58791608637073212</v>
      </c>
    </row>
    <row r="711" spans="1:37" x14ac:dyDescent="0.2">
      <c r="A711" s="49" t="s">
        <v>39</v>
      </c>
      <c r="B711" s="50" t="s">
        <v>40</v>
      </c>
      <c r="C711" s="51">
        <v>13.953738700174123</v>
      </c>
      <c r="D711" s="51">
        <v>9.8322504138741902</v>
      </c>
      <c r="E711" s="51">
        <v>9.712510158063127</v>
      </c>
      <c r="F711" s="51">
        <v>9.3660233211014035</v>
      </c>
      <c r="G711" s="51">
        <v>10.812254419498238</v>
      </c>
      <c r="H711" s="51">
        <v>10.759531831737638</v>
      </c>
      <c r="I711" s="51">
        <v>8.9774222258928855</v>
      </c>
      <c r="J711" s="51">
        <v>9.199882478455093</v>
      </c>
      <c r="K711" s="51">
        <v>8.7209070241849265</v>
      </c>
      <c r="L711" s="51">
        <v>9.1659523113524166</v>
      </c>
      <c r="M711" s="51">
        <v>8.8467965649759961</v>
      </c>
      <c r="N711" s="51">
        <v>9.128532518219231</v>
      </c>
      <c r="O711" s="51">
        <v>9.7142039400172848</v>
      </c>
      <c r="P711" s="51">
        <v>9.8105770203897826</v>
      </c>
      <c r="Q711" s="51">
        <v>7.8940770574799837</v>
      </c>
      <c r="R711" s="51">
        <v>7.8289448521384255</v>
      </c>
      <c r="S711" s="51">
        <v>4.0403254098754031</v>
      </c>
      <c r="T711" s="51">
        <v>4.6000268634316566</v>
      </c>
      <c r="U711" s="51">
        <v>8.2632815604634278</v>
      </c>
      <c r="V711" s="51">
        <v>8.5810000000000013</v>
      </c>
      <c r="W711" s="51">
        <v>10.961</v>
      </c>
      <c r="X711" s="51">
        <v>8.6369999999999987</v>
      </c>
      <c r="Y711" s="51">
        <v>8.9430000000000014</v>
      </c>
      <c r="Z711" s="51">
        <v>6.479000000000001</v>
      </c>
      <c r="AA711" s="51">
        <v>7.6990000000000007</v>
      </c>
      <c r="AB711" s="51">
        <v>8.9660000000000011</v>
      </c>
      <c r="AC711" s="51">
        <v>3.5339999999999998</v>
      </c>
      <c r="AD711" s="51">
        <v>3.8009999999999997</v>
      </c>
      <c r="AE711" s="51">
        <v>4.2549999999999999</v>
      </c>
      <c r="AF711" s="51">
        <v>3.54</v>
      </c>
      <c r="AG711" s="51">
        <v>5.6850000000000005</v>
      </c>
      <c r="AH711" s="51">
        <v>4.4420000000000002</v>
      </c>
      <c r="AI711" s="51">
        <v>3.355</v>
      </c>
      <c r="AJ711" s="51">
        <v>3.166064959508518</v>
      </c>
    </row>
    <row r="712" spans="1:37" x14ac:dyDescent="0.2">
      <c r="A712" s="49" t="s">
        <v>41</v>
      </c>
      <c r="B712" s="50" t="s">
        <v>42</v>
      </c>
      <c r="C712" s="51">
        <v>5.7113414639283153</v>
      </c>
      <c r="D712" s="51">
        <v>6.3671754999596439</v>
      </c>
      <c r="E712" s="51">
        <v>6.2896340225697598</v>
      </c>
      <c r="F712" s="51">
        <v>6.0652558378717654</v>
      </c>
      <c r="G712" s="51">
        <v>7.0018071693958435</v>
      </c>
      <c r="H712" s="51">
        <v>6.9676650396744453</v>
      </c>
      <c r="I712" s="51">
        <v>5.8136052727907819</v>
      </c>
      <c r="J712" s="51">
        <v>5.9576662364772028</v>
      </c>
      <c r="K712" s="51">
        <v>5.6474909816639594</v>
      </c>
      <c r="L712" s="51">
        <v>5.935693715478263</v>
      </c>
      <c r="M712" s="51">
        <v>5.7290146172596312</v>
      </c>
      <c r="N712" s="51">
        <v>4.5279538848221224</v>
      </c>
      <c r="O712" s="51">
        <v>4.0966899524885818</v>
      </c>
      <c r="P712" s="51">
        <v>3.5149973431220065</v>
      </c>
      <c r="Q712" s="51">
        <v>2.3958189374661178</v>
      </c>
      <c r="R712" s="51">
        <v>2.7304129190273088</v>
      </c>
      <c r="S712" s="51">
        <v>1.6612325691685246</v>
      </c>
      <c r="T712" s="51">
        <v>1.4406944292594661</v>
      </c>
      <c r="U712" s="51">
        <v>3.5061748440657476</v>
      </c>
      <c r="V712" s="51">
        <v>3</v>
      </c>
      <c r="W712" s="51">
        <v>1.853</v>
      </c>
      <c r="X712" s="51">
        <v>1.4670000000000001</v>
      </c>
      <c r="Y712" s="51">
        <v>1.0309999999999999</v>
      </c>
      <c r="Z712" s="51">
        <v>1.087</v>
      </c>
      <c r="AA712" s="51">
        <v>1.732</v>
      </c>
      <c r="AB712" s="51">
        <v>1.3109999999999999</v>
      </c>
      <c r="AC712" s="51">
        <v>1.0629999999999999</v>
      </c>
      <c r="AD712" s="51">
        <v>1.3440000000000001</v>
      </c>
      <c r="AE712" s="51">
        <v>1.3939999999999999</v>
      </c>
      <c r="AF712" s="51">
        <v>0.77200000000000002</v>
      </c>
      <c r="AG712" s="51">
        <v>2.0510000000000002</v>
      </c>
      <c r="AH712" s="51">
        <v>0.47899999999999993</v>
      </c>
      <c r="AI712" s="51">
        <v>0.91600000000000004</v>
      </c>
      <c r="AJ712" s="51">
        <v>0.86441594721603643</v>
      </c>
    </row>
    <row r="713" spans="1:37" x14ac:dyDescent="0.2">
      <c r="A713" s="49" t="s">
        <v>43</v>
      </c>
      <c r="B713" s="50" t="s">
        <v>44</v>
      </c>
      <c r="C713" s="51">
        <v>16.165309450401942</v>
      </c>
      <c r="D713" s="51">
        <v>14.680700802613158</v>
      </c>
      <c r="E713" s="51">
        <v>14.501914584240398</v>
      </c>
      <c r="F713" s="51">
        <v>13.984569177912958</v>
      </c>
      <c r="G713" s="51">
        <v>16.143961499434663</v>
      </c>
      <c r="H713" s="51">
        <v>16.065240504354968</v>
      </c>
      <c r="I713" s="51">
        <v>13.404342254250205</v>
      </c>
      <c r="J713" s="51">
        <v>13.736501451877139</v>
      </c>
      <c r="K713" s="51">
        <v>13.021335031175152</v>
      </c>
      <c r="L713" s="51">
        <v>13.685839740625953</v>
      </c>
      <c r="M713" s="51">
        <v>13.209302851840517</v>
      </c>
      <c r="N713" s="51">
        <v>15.61503676240547</v>
      </c>
      <c r="O713" s="51">
        <v>19.403627311516644</v>
      </c>
      <c r="P713" s="51">
        <v>21.998965854442211</v>
      </c>
      <c r="Q713" s="51">
        <v>19.371429558953796</v>
      </c>
      <c r="R713" s="51">
        <v>23.945362779859394</v>
      </c>
      <c r="S713" s="51">
        <v>14.148223081980406</v>
      </c>
      <c r="T713" s="51">
        <v>19.411142381757912</v>
      </c>
      <c r="U713" s="51">
        <v>34.308515116106065</v>
      </c>
      <c r="V713" s="51">
        <v>22.356000000000002</v>
      </c>
      <c r="W713" s="51">
        <v>11.775</v>
      </c>
      <c r="X713" s="51">
        <v>18.149000000000001</v>
      </c>
      <c r="Y713" s="51">
        <v>17.289000000000001</v>
      </c>
      <c r="Z713" s="51">
        <v>15.683</v>
      </c>
      <c r="AA713" s="51">
        <v>25.221</v>
      </c>
      <c r="AB713" s="51">
        <v>23.692</v>
      </c>
      <c r="AC713" s="51">
        <v>19.866</v>
      </c>
      <c r="AD713" s="51">
        <v>19.440000000000001</v>
      </c>
      <c r="AE713" s="51">
        <v>24.175000000000001</v>
      </c>
      <c r="AF713" s="51">
        <v>26.059000000000001</v>
      </c>
      <c r="AG713" s="51">
        <v>21.431000000000001</v>
      </c>
      <c r="AH713" s="51">
        <v>26.448</v>
      </c>
      <c r="AI713" s="51">
        <v>32.591999999999999</v>
      </c>
      <c r="AJ713" s="51">
        <v>30.756598855529539</v>
      </c>
    </row>
    <row r="714" spans="1:37" x14ac:dyDescent="0.2">
      <c r="A714" s="49" t="s">
        <v>45</v>
      </c>
      <c r="B714" s="50" t="s">
        <v>46</v>
      </c>
      <c r="C714" s="51">
        <v>1.1224667124186365</v>
      </c>
      <c r="D714" s="51">
        <v>6.2066492425099717</v>
      </c>
      <c r="E714" s="51">
        <v>6.1310627046631536</v>
      </c>
      <c r="F714" s="51">
        <v>5.9123414380512322</v>
      </c>
      <c r="G714" s="51">
        <v>6.825280874448497</v>
      </c>
      <c r="H714" s="51">
        <v>6.7919995201691403</v>
      </c>
      <c r="I714" s="51">
        <v>5.667035369583826</v>
      </c>
      <c r="J714" s="51">
        <v>5.807464335480125</v>
      </c>
      <c r="K714" s="51">
        <v>5.5051090744473239</v>
      </c>
      <c r="L714" s="51">
        <v>5.7860457754270884</v>
      </c>
      <c r="M714" s="51">
        <v>5.5845773741855265</v>
      </c>
      <c r="N714" s="51">
        <v>2.4682856478892581</v>
      </c>
      <c r="O714" s="51">
        <v>3.2541161885843328</v>
      </c>
      <c r="P714" s="51">
        <v>3.8274258391019393</v>
      </c>
      <c r="Q714" s="51">
        <v>3.4557493050885628</v>
      </c>
      <c r="R714" s="51">
        <v>2.8643861859595399</v>
      </c>
      <c r="S714" s="51">
        <v>1.6529677305159449</v>
      </c>
      <c r="T714" s="51">
        <v>1.4164198811674784</v>
      </c>
      <c r="U714" s="51">
        <v>2.9653919443878105</v>
      </c>
      <c r="V714" s="51">
        <v>3.9729999999999999</v>
      </c>
      <c r="W714" s="51">
        <v>3.5739999999999998</v>
      </c>
      <c r="X714" s="51">
        <v>2.5289999999999999</v>
      </c>
      <c r="Y714" s="51">
        <v>3.0550000000000002</v>
      </c>
      <c r="Z714" s="51">
        <v>3.3719999999999999</v>
      </c>
      <c r="AA714" s="51">
        <v>3.8170000000000002</v>
      </c>
      <c r="AB714" s="51">
        <v>2.4369999999999998</v>
      </c>
      <c r="AC714" s="51">
        <v>2.254</v>
      </c>
      <c r="AD714" s="51">
        <v>2.6629999999999998</v>
      </c>
      <c r="AE714" s="51">
        <v>2.7789999999999999</v>
      </c>
      <c r="AF714" s="51">
        <v>1.5369999999999999</v>
      </c>
      <c r="AG714" s="51">
        <v>5.093</v>
      </c>
      <c r="AH714" s="51">
        <v>1.7110000000000001</v>
      </c>
      <c r="AI714" s="51">
        <v>2.0859999999999999</v>
      </c>
      <c r="AJ714" s="51">
        <v>1.9685280195334627</v>
      </c>
    </row>
    <row r="715" spans="1:37" x14ac:dyDescent="0.2">
      <c r="A715" s="49" t="s">
        <v>47</v>
      </c>
      <c r="B715" s="50" t="s">
        <v>48</v>
      </c>
      <c r="C715" s="51">
        <v>5.8763355197396487</v>
      </c>
      <c r="D715" s="51">
        <v>3.9571708115401099</v>
      </c>
      <c r="E715" s="51">
        <v>3.9089791336111928</v>
      </c>
      <c r="F715" s="51">
        <v>3.7695291053782838</v>
      </c>
      <c r="G715" s="51">
        <v>4.3515915273485275</v>
      </c>
      <c r="H715" s="51">
        <v>4.3303723479528617</v>
      </c>
      <c r="I715" s="51">
        <v>3.613129415931629</v>
      </c>
      <c r="J715" s="51">
        <v>3.702662654113277</v>
      </c>
      <c r="K715" s="51">
        <v>3.5098901343646443</v>
      </c>
      <c r="L715" s="51">
        <v>3.6890068315662923</v>
      </c>
      <c r="M715" s="51">
        <v>3.5605567056303289</v>
      </c>
      <c r="N715" s="51">
        <v>2.2649498638710162</v>
      </c>
      <c r="O715" s="51">
        <v>2.2108126932528545</v>
      </c>
      <c r="P715" s="51">
        <v>2.0607708375577483</v>
      </c>
      <c r="Q715" s="51">
        <v>1.5386760366274543</v>
      </c>
      <c r="R715" s="51">
        <v>1.0642383457715288</v>
      </c>
      <c r="S715" s="51">
        <v>0.91739709043634943</v>
      </c>
      <c r="T715" s="51">
        <v>1.0692938434520551</v>
      </c>
      <c r="U715" s="51">
        <v>1.4975526452619803</v>
      </c>
      <c r="V715" s="51">
        <v>2.415</v>
      </c>
      <c r="W715" s="51">
        <v>1.6559999999999999</v>
      </c>
      <c r="X715" s="51">
        <v>1.202</v>
      </c>
      <c r="Y715" s="51">
        <v>1.5009999999999999</v>
      </c>
      <c r="Z715" s="51">
        <v>1.4850000000000001</v>
      </c>
      <c r="AA715" s="51">
        <v>1.5</v>
      </c>
      <c r="AB715" s="51">
        <v>1.448</v>
      </c>
      <c r="AC715" s="51">
        <v>1.077</v>
      </c>
      <c r="AD715" s="51">
        <v>1.524</v>
      </c>
      <c r="AE715" s="51">
        <v>1.7210000000000001</v>
      </c>
      <c r="AF715" s="51">
        <v>1.2159999999999997</v>
      </c>
      <c r="AG715" s="51">
        <v>2.2149999999999999</v>
      </c>
      <c r="AH715" s="51">
        <v>0.505</v>
      </c>
      <c r="AI715" s="51">
        <v>0.89800000000000002</v>
      </c>
      <c r="AJ715" s="51">
        <v>0.84742960764192232</v>
      </c>
    </row>
    <row r="716" spans="1:37" x14ac:dyDescent="0.2">
      <c r="A716" s="49" t="s">
        <v>49</v>
      </c>
      <c r="B716" s="50" t="s">
        <v>50</v>
      </c>
      <c r="C716" s="51">
        <v>12.139031615632769</v>
      </c>
      <c r="D716" s="51">
        <v>32.324907604460591</v>
      </c>
      <c r="E716" s="51">
        <v>31.931244654199951</v>
      </c>
      <c r="F716" s="51">
        <v>30.79212039276484</v>
      </c>
      <c r="G716" s="51">
        <v>35.546808756316665</v>
      </c>
      <c r="H716" s="51">
        <v>35.373475825777724</v>
      </c>
      <c r="I716" s="51">
        <v>29.514539577707264</v>
      </c>
      <c r="J716" s="51">
        <v>30.245908980137372</v>
      </c>
      <c r="K716" s="51">
        <v>28.671209735065258</v>
      </c>
      <c r="L716" s="51">
        <v>30.134358778461241</v>
      </c>
      <c r="M716" s="51">
        <v>29.085089325509486</v>
      </c>
      <c r="N716" s="51">
        <v>29.658877417494686</v>
      </c>
      <c r="O716" s="51">
        <v>22.290322440784312</v>
      </c>
      <c r="P716" s="51">
        <v>14.517319797507133</v>
      </c>
      <c r="Q716" s="51">
        <v>6.1254358523348387</v>
      </c>
      <c r="R716" s="51">
        <v>6.264665439648005</v>
      </c>
      <c r="S716" s="51">
        <v>9.0677086931160407</v>
      </c>
      <c r="T716" s="51">
        <v>3.7674098638764808</v>
      </c>
      <c r="U716" s="51">
        <v>1.678804056692498</v>
      </c>
      <c r="V716" s="51">
        <v>1.1949999999999998</v>
      </c>
      <c r="W716" s="51">
        <v>0.97899999999999998</v>
      </c>
      <c r="X716" s="51">
        <v>1.071</v>
      </c>
      <c r="Y716" s="51">
        <v>0.64</v>
      </c>
      <c r="Z716" s="51">
        <v>0.92200000000000004</v>
      </c>
      <c r="AA716" s="51">
        <v>1.1619999999999999</v>
      </c>
      <c r="AB716" s="51">
        <v>0.98</v>
      </c>
      <c r="AC716" s="51">
        <v>0.66800000000000004</v>
      </c>
      <c r="AD716" s="51">
        <v>0.621</v>
      </c>
      <c r="AE716" s="51">
        <v>0.73599999999999999</v>
      </c>
      <c r="AF716" s="51">
        <v>0.46800000000000003</v>
      </c>
      <c r="AG716" s="51">
        <v>1.3759999999999999</v>
      </c>
      <c r="AH716" s="51">
        <v>0.39300000000000002</v>
      </c>
      <c r="AI716" s="51">
        <v>0.69299999999999995</v>
      </c>
      <c r="AJ716" s="51">
        <v>0.65397407360339876</v>
      </c>
    </row>
    <row r="717" spans="1:37" x14ac:dyDescent="0.2">
      <c r="A717" s="49" t="s">
        <v>51</v>
      </c>
      <c r="B717" s="50" t="s">
        <v>52</v>
      </c>
      <c r="C717" s="51">
        <v>2.4622716010266981</v>
      </c>
      <c r="D717" s="51">
        <v>1.4974523746310699</v>
      </c>
      <c r="E717" s="51">
        <v>1.4792159259183526</v>
      </c>
      <c r="F717" s="51">
        <v>1.4264459582154756</v>
      </c>
      <c r="G717" s="51">
        <v>1.6467070481388664</v>
      </c>
      <c r="H717" s="51">
        <v>1.6386773946093549</v>
      </c>
      <c r="I717" s="51">
        <v>1.3672619862548854</v>
      </c>
      <c r="J717" s="51">
        <v>1.4011426971235019</v>
      </c>
      <c r="K717" s="51">
        <v>1.3281947044264524</v>
      </c>
      <c r="L717" s="51">
        <v>1.395975130476925</v>
      </c>
      <c r="M717" s="51">
        <v>1.3473676896397657</v>
      </c>
      <c r="N717" s="51">
        <v>1.0125394018377276</v>
      </c>
      <c r="O717" s="51">
        <v>1.1292934401582664</v>
      </c>
      <c r="P717" s="51">
        <v>1.1851531626662866</v>
      </c>
      <c r="Q717" s="51">
        <v>0.98466903974392794</v>
      </c>
      <c r="R717" s="51">
        <v>0.70005749340644885</v>
      </c>
      <c r="S717" s="51">
        <v>0.5100586139877773</v>
      </c>
      <c r="T717" s="51">
        <v>2.6702002901186399E-2</v>
      </c>
      <c r="U717" s="51">
        <v>0.89882872061854979</v>
      </c>
      <c r="V717" s="51">
        <v>1.099</v>
      </c>
      <c r="W717" s="51">
        <v>0.50800000000000001</v>
      </c>
      <c r="X717" s="51">
        <v>0.246</v>
      </c>
      <c r="Y717" s="51">
        <v>0.30199999999999999</v>
      </c>
      <c r="Z717" s="51">
        <v>0.36299999999999999</v>
      </c>
      <c r="AA717" s="51">
        <v>0.34699999999999998</v>
      </c>
      <c r="AB717" s="51">
        <v>0.314</v>
      </c>
      <c r="AC717" s="51">
        <v>0.29599999999999999</v>
      </c>
      <c r="AD717" s="51">
        <v>0.15199999999999997</v>
      </c>
      <c r="AE717" s="51">
        <v>0.223</v>
      </c>
      <c r="AF717" s="51">
        <v>0.26300000000000001</v>
      </c>
      <c r="AG717" s="51">
        <v>0.44600000000000001</v>
      </c>
      <c r="AH717" s="51">
        <v>0.17799999999999999</v>
      </c>
      <c r="AI717" s="51">
        <v>0.23300000000000001</v>
      </c>
      <c r="AJ717" s="51">
        <v>0.21987872893159008</v>
      </c>
    </row>
    <row r="718" spans="1:37" x14ac:dyDescent="0.2">
      <c r="A718" s="76" t="s">
        <v>53</v>
      </c>
      <c r="B718" s="92" t="s">
        <v>54</v>
      </c>
      <c r="C718" s="78">
        <v>4.2761062566322723</v>
      </c>
      <c r="D718" s="78">
        <v>1.0161572553958269</v>
      </c>
      <c r="E718" s="78">
        <v>1.0037821708949612</v>
      </c>
      <c r="F718" s="78">
        <v>0.96797296156268242</v>
      </c>
      <c r="G718" s="78">
        <v>1.1174400887974898</v>
      </c>
      <c r="H718" s="78">
        <v>1.111991240586649</v>
      </c>
      <c r="I718" s="78">
        <v>0.92781126859016727</v>
      </c>
      <c r="J718" s="78">
        <v>0.95080240390129522</v>
      </c>
      <c r="K718" s="78">
        <v>0.9013005744598539</v>
      </c>
      <c r="L718" s="78">
        <v>0.94729574123233762</v>
      </c>
      <c r="M718" s="78">
        <v>0.91431118392040867</v>
      </c>
      <c r="N718" s="78">
        <v>0.51041499645658872</v>
      </c>
      <c r="O718" s="78">
        <v>1.8912996685248455</v>
      </c>
      <c r="P718" s="78">
        <v>3.0724740240268167</v>
      </c>
      <c r="Q718" s="78">
        <v>3.2801395400386899</v>
      </c>
      <c r="R718" s="78">
        <v>2.1379114286509613</v>
      </c>
      <c r="S718" s="78">
        <v>1.1110304531539317</v>
      </c>
      <c r="T718" s="78">
        <v>1.4528317033054599</v>
      </c>
      <c r="U718" s="78">
        <v>5.7926168292425215</v>
      </c>
      <c r="V718" s="78">
        <v>15.257</v>
      </c>
      <c r="W718" s="78">
        <v>13.052</v>
      </c>
      <c r="X718" s="78">
        <v>9.7959999999999994</v>
      </c>
      <c r="Y718" s="78">
        <v>10.717000000000001</v>
      </c>
      <c r="Z718" s="78">
        <v>14.21</v>
      </c>
      <c r="AA718" s="78">
        <v>3.8239999999999998</v>
      </c>
      <c r="AB718" s="78">
        <v>2.2400000000000002</v>
      </c>
      <c r="AC718" s="78">
        <v>2.1459999999999999</v>
      </c>
      <c r="AD718" s="78">
        <v>2.2559999999999998</v>
      </c>
      <c r="AE718" s="78">
        <v>3.0950000000000002</v>
      </c>
      <c r="AF718" s="78">
        <v>1.5840000000000001</v>
      </c>
      <c r="AG718" s="78">
        <v>3.3119999999999998</v>
      </c>
      <c r="AH718" s="78">
        <v>1.423</v>
      </c>
      <c r="AI718" s="78">
        <v>1.4850000000000001</v>
      </c>
      <c r="AJ718" s="78">
        <v>1.4013730148644259</v>
      </c>
    </row>
    <row r="719" spans="1:37" s="60" customFormat="1" x14ac:dyDescent="0.2">
      <c r="A719" s="57" t="s">
        <v>55</v>
      </c>
      <c r="B719" s="58" t="s">
        <v>56</v>
      </c>
      <c r="C719" s="59">
        <v>35.755790737340206</v>
      </c>
      <c r="D719" s="59">
        <v>37.980055615552232</v>
      </c>
      <c r="E719" s="59">
        <v>40.204320493764264</v>
      </c>
      <c r="F719" s="59">
        <v>42.428585371976283</v>
      </c>
      <c r="G719" s="59">
        <v>44.652850250188308</v>
      </c>
      <c r="H719" s="59">
        <v>46.877115128400327</v>
      </c>
      <c r="I719" s="59">
        <v>49.101380006612352</v>
      </c>
      <c r="J719" s="59">
        <v>51.325644884824378</v>
      </c>
      <c r="K719" s="59">
        <v>53.549909763036403</v>
      </c>
      <c r="L719" s="59">
        <v>55.774174641248415</v>
      </c>
      <c r="M719" s="59">
        <v>57.989299755330933</v>
      </c>
      <c r="N719" s="59">
        <v>59.953107881708846</v>
      </c>
      <c r="O719" s="59">
        <v>61.196732218883362</v>
      </c>
      <c r="P719" s="59">
        <v>64.661042848416045</v>
      </c>
      <c r="Q719" s="59">
        <v>81.09291397027944</v>
      </c>
      <c r="R719" s="59">
        <v>89.106390649814699</v>
      </c>
      <c r="S719" s="59">
        <v>92.589856374926754</v>
      </c>
      <c r="T719" s="59">
        <v>80.13578138013807</v>
      </c>
      <c r="U719" s="59">
        <v>56.711776950731874</v>
      </c>
      <c r="V719" s="59">
        <v>35.77393310232943</v>
      </c>
      <c r="W719" s="59">
        <v>25.140261333089487</v>
      </c>
      <c r="X719" s="59">
        <v>20.944445507281827</v>
      </c>
      <c r="Y719" s="59">
        <v>20.430735467482112</v>
      </c>
      <c r="Z719" s="59">
        <v>24.366847716322596</v>
      </c>
      <c r="AA719" s="59">
        <v>27.245085472150276</v>
      </c>
      <c r="AB719" s="59">
        <v>26.228952210590624</v>
      </c>
      <c r="AC719" s="59">
        <v>26.647108222539163</v>
      </c>
      <c r="AD719" s="59">
        <v>32.146831758786782</v>
      </c>
      <c r="AE719" s="59">
        <v>31.73274478160333</v>
      </c>
      <c r="AF719" s="59">
        <v>36.547023917628607</v>
      </c>
      <c r="AG719" s="59">
        <v>36.570989291712444</v>
      </c>
      <c r="AH719" s="59">
        <v>42.687017741940245</v>
      </c>
      <c r="AI719" s="59">
        <v>50.751391178663823</v>
      </c>
      <c r="AJ719" s="59">
        <v>48.240363484865206</v>
      </c>
      <c r="AK719"/>
    </row>
    <row r="720" spans="1:37" x14ac:dyDescent="0.2">
      <c r="A720" s="30" t="s">
        <v>57</v>
      </c>
      <c r="B720" s="31"/>
      <c r="C720" s="19">
        <v>674.3839999999999</v>
      </c>
      <c r="D720" s="19">
        <v>713.47559999999999</v>
      </c>
      <c r="E720" s="19">
        <v>779.46479999999997</v>
      </c>
      <c r="F720" s="19">
        <v>794.54319999999996</v>
      </c>
      <c r="G720" s="19">
        <v>833.51920000000007</v>
      </c>
      <c r="H720" s="19">
        <v>837.95999999999992</v>
      </c>
      <c r="I720" s="19">
        <v>1088.0783999999999</v>
      </c>
      <c r="J720" s="19">
        <v>1123.8167999999998</v>
      </c>
      <c r="K720" s="19">
        <v>1415.6831999999999</v>
      </c>
      <c r="L720" s="19">
        <v>1592</v>
      </c>
      <c r="M720" s="19">
        <v>1855.4145452685927</v>
      </c>
      <c r="N720" s="19">
        <v>1956.230690537185</v>
      </c>
      <c r="O720" s="19">
        <v>1988.9160358057777</v>
      </c>
      <c r="P720" s="19">
        <v>2059.0301810743699</v>
      </c>
      <c r="Q720" s="19">
        <v>2247.9088320817436</v>
      </c>
      <c r="R720" s="19">
        <v>2378.3381122513674</v>
      </c>
      <c r="S720" s="19">
        <v>2590.1544097789147</v>
      </c>
      <c r="T720" s="19">
        <v>2758.5407725050559</v>
      </c>
      <c r="U720" s="19">
        <v>2615.0216427469391</v>
      </c>
      <c r="V720" s="19">
        <v>2378.240708935883</v>
      </c>
      <c r="W720" s="19">
        <v>2235.5571574057381</v>
      </c>
      <c r="X720" s="19">
        <v>2221.3296144108908</v>
      </c>
      <c r="Y720" s="19">
        <v>2224.434660074503</v>
      </c>
      <c r="Z720" s="19">
        <v>2364.8858641352303</v>
      </c>
      <c r="AA720" s="19">
        <v>2514.9466382486885</v>
      </c>
      <c r="AB720" s="19">
        <v>2727.0519488382502</v>
      </c>
      <c r="AC720" s="19">
        <v>2951.3228561047958</v>
      </c>
      <c r="AD720" s="19">
        <v>2992.6493040774653</v>
      </c>
      <c r="AE720" s="19">
        <v>3121.7684772099924</v>
      </c>
      <c r="AF720" s="19">
        <v>3164.0080749532076</v>
      </c>
      <c r="AG720" s="19">
        <v>2737.2607387009293</v>
      </c>
      <c r="AH720" s="19">
        <v>2921.3441348490287</v>
      </c>
      <c r="AI720" s="19">
        <v>3052.6409789071854</v>
      </c>
      <c r="AJ720" s="19">
        <v>3017.864185093491</v>
      </c>
    </row>
    <row r="721" spans="1:36" x14ac:dyDescent="0.2">
      <c r="A721" s="61" t="s">
        <v>58</v>
      </c>
      <c r="B721" s="25"/>
      <c r="C721" s="62">
        <v>345.18170000000003</v>
      </c>
      <c r="D721" s="62">
        <v>348.87020000000001</v>
      </c>
      <c r="E721" s="62">
        <v>352.26</v>
      </c>
      <c r="F721" s="62">
        <v>352.57400000000001</v>
      </c>
      <c r="G721" s="62">
        <v>352.81180000000006</v>
      </c>
      <c r="H721" s="62">
        <v>355.94640000000004</v>
      </c>
      <c r="I721" s="62">
        <v>433.27759999999989</v>
      </c>
      <c r="J721" s="62">
        <v>474.46440000000001</v>
      </c>
      <c r="K721" s="62">
        <v>556.51199999999994</v>
      </c>
      <c r="L721" s="62">
        <v>692.43560000000002</v>
      </c>
      <c r="M721" s="62">
        <v>809.35799999999995</v>
      </c>
      <c r="N721" s="62">
        <v>807.51869999999985</v>
      </c>
      <c r="O721" s="62">
        <v>918.33259999999996</v>
      </c>
      <c r="P721" s="62">
        <v>1017.5671</v>
      </c>
      <c r="Q721" s="62">
        <v>1075.0952</v>
      </c>
      <c r="R721" s="62">
        <v>1111.5337189006655</v>
      </c>
      <c r="S721" s="62">
        <v>1075.3869444758095</v>
      </c>
      <c r="T721" s="62">
        <v>1137.7559806508755</v>
      </c>
      <c r="U721" s="62">
        <v>1041.7733954200457</v>
      </c>
      <c r="V721" s="62">
        <v>766.6481368802788</v>
      </c>
      <c r="W721" s="62">
        <v>669.33267716191835</v>
      </c>
      <c r="X721" s="62">
        <v>612.59479908054107</v>
      </c>
      <c r="Y721" s="62">
        <v>613.12295639658237</v>
      </c>
      <c r="Z721" s="62">
        <v>562.90428668499897</v>
      </c>
      <c r="AA721" s="62">
        <v>599.2051142490518</v>
      </c>
      <c r="AB721" s="62">
        <v>603.44118623870213</v>
      </c>
      <c r="AC721" s="62">
        <v>713.83870896831479</v>
      </c>
      <c r="AD721" s="62">
        <v>715.31638809138713</v>
      </c>
      <c r="AE721" s="62">
        <v>703.95787187267433</v>
      </c>
      <c r="AF721" s="62">
        <v>748.88083382744833</v>
      </c>
      <c r="AG721" s="62">
        <v>683.16231979328325</v>
      </c>
      <c r="AH721" s="62">
        <v>751.19642774701231</v>
      </c>
      <c r="AI721" s="62">
        <v>736.77290742003004</v>
      </c>
      <c r="AJ721" s="62">
        <v>732.85808129565373</v>
      </c>
    </row>
    <row r="722" spans="1:36" x14ac:dyDescent="0.2">
      <c r="A722" s="45" t="s">
        <v>59</v>
      </c>
      <c r="B722" s="63"/>
      <c r="C722" s="47">
        <v>0</v>
      </c>
      <c r="D722" s="47">
        <v>0</v>
      </c>
      <c r="E722" s="47">
        <v>0</v>
      </c>
      <c r="F722" s="47">
        <v>0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0</v>
      </c>
      <c r="N722" s="47">
        <v>0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398.80078564919819</v>
      </c>
      <c r="V722" s="47">
        <v>365.19916418090378</v>
      </c>
      <c r="W722" s="47">
        <v>338.32212339813208</v>
      </c>
      <c r="X722" s="47">
        <v>328.95208220646475</v>
      </c>
      <c r="Y722" s="47">
        <v>319.996478076421</v>
      </c>
      <c r="Z722" s="47">
        <v>343.56722124646495</v>
      </c>
      <c r="AA722" s="47">
        <v>359.16291937067848</v>
      </c>
      <c r="AB722" s="47">
        <v>363.42130280407929</v>
      </c>
      <c r="AC722" s="47">
        <v>348.58878447534926</v>
      </c>
      <c r="AD722" s="47">
        <v>336.85868989516302</v>
      </c>
      <c r="AE722" s="47">
        <v>327.10487136805148</v>
      </c>
      <c r="AF722" s="47">
        <v>311.66883131836522</v>
      </c>
      <c r="AG722" s="47">
        <v>279.47292598715541</v>
      </c>
      <c r="AH722" s="47">
        <v>259.59417604368809</v>
      </c>
      <c r="AI722" s="47">
        <v>281.94734034372635</v>
      </c>
      <c r="AJ722" s="47">
        <v>272.63826379368891</v>
      </c>
    </row>
    <row r="723" spans="1:36" x14ac:dyDescent="0.2">
      <c r="A723" s="49" t="s">
        <v>60</v>
      </c>
      <c r="B723" s="11"/>
      <c r="C723" s="51">
        <v>123.40182818643724</v>
      </c>
      <c r="D723" s="51">
        <v>150.94072078141471</v>
      </c>
      <c r="E723" s="51">
        <v>167.88294358679153</v>
      </c>
      <c r="F723" s="51">
        <v>187.62447716052765</v>
      </c>
      <c r="G723" s="51">
        <v>208.24415990558808</v>
      </c>
      <c r="H723" s="51">
        <v>227.6357796332793</v>
      </c>
      <c r="I723" s="51">
        <v>249.93269365000694</v>
      </c>
      <c r="J723" s="51">
        <v>268.33008701706092</v>
      </c>
      <c r="K723" s="51">
        <v>282.37710920203722</v>
      </c>
      <c r="L723" s="51">
        <v>291.10813257210032</v>
      </c>
      <c r="M723" s="51">
        <v>290.67578709886214</v>
      </c>
      <c r="N723" s="51">
        <v>314.71339913540351</v>
      </c>
      <c r="O723" s="51">
        <v>332.21327575949795</v>
      </c>
      <c r="P723" s="51">
        <v>343.01809203531184</v>
      </c>
      <c r="Q723" s="51">
        <v>371.62632761289854</v>
      </c>
      <c r="R723" s="51">
        <v>390.19343430359777</v>
      </c>
      <c r="S723" s="51">
        <v>465.53996228550818</v>
      </c>
      <c r="T723" s="51">
        <v>517.19645467664384</v>
      </c>
      <c r="U723" s="51">
        <v>573.54017713537644</v>
      </c>
      <c r="V723" s="51">
        <v>615.52901428231905</v>
      </c>
      <c r="W723" s="51">
        <v>680.64282977079904</v>
      </c>
      <c r="X723" s="51">
        <v>784.79107138365555</v>
      </c>
      <c r="Y723" s="51">
        <v>873.7643223610944</v>
      </c>
      <c r="Z723" s="51">
        <v>963.22634362807071</v>
      </c>
      <c r="AA723" s="51">
        <v>1065.2754529529821</v>
      </c>
      <c r="AB723" s="51">
        <v>1139.2898517403833</v>
      </c>
      <c r="AC723" s="51">
        <v>1214.3342048652303</v>
      </c>
      <c r="AD723" s="51">
        <v>1248.6663455836131</v>
      </c>
      <c r="AE723" s="51">
        <v>1313.9071442820652</v>
      </c>
      <c r="AF723" s="51">
        <v>1360.5314270670701</v>
      </c>
      <c r="AG723" s="51">
        <v>1152.5104848110434</v>
      </c>
      <c r="AH723" s="51">
        <v>1225.3942843452983</v>
      </c>
      <c r="AI723" s="51">
        <v>1253.5925168700171</v>
      </c>
      <c r="AJ723" s="51">
        <v>1263.1089668103868</v>
      </c>
    </row>
    <row r="724" spans="1:36" x14ac:dyDescent="0.2">
      <c r="A724" s="49" t="s">
        <v>61</v>
      </c>
      <c r="B724" s="11"/>
      <c r="C724" s="51">
        <v>46.324200253164555</v>
      </c>
      <c r="D724" s="51">
        <v>51.740955696202533</v>
      </c>
      <c r="E724" s="51">
        <v>50.4292835443038</v>
      </c>
      <c r="F724" s="51">
        <v>53.040286075949368</v>
      </c>
      <c r="G724" s="51">
        <v>53.013144303797475</v>
      </c>
      <c r="H724" s="51">
        <v>57.543199999999999</v>
      </c>
      <c r="I724" s="51">
        <v>61.888707848101262</v>
      </c>
      <c r="J724" s="51">
        <v>58.996408860759495</v>
      </c>
      <c r="K724" s="51">
        <v>71.034400000000005</v>
      </c>
      <c r="L724" s="51">
        <v>80.2988</v>
      </c>
      <c r="M724" s="51">
        <v>74.523656202531654</v>
      </c>
      <c r="N724" s="51">
        <v>80.641400000000004</v>
      </c>
      <c r="O724" s="51">
        <v>87.754567183555025</v>
      </c>
      <c r="P724" s="51">
        <v>99.07748562776348</v>
      </c>
      <c r="Q724" s="51">
        <v>95.446416486438849</v>
      </c>
      <c r="R724" s="51">
        <v>120.19385668032932</v>
      </c>
      <c r="S724" s="51">
        <v>120.51642135841544</v>
      </c>
      <c r="T724" s="51">
        <v>124.45007392677158</v>
      </c>
      <c r="U724" s="51">
        <v>152.09855677295658</v>
      </c>
      <c r="V724" s="51">
        <v>133.83719315852881</v>
      </c>
      <c r="W724" s="51">
        <v>123.19090598171651</v>
      </c>
      <c r="X724" s="51">
        <v>117.92892940131937</v>
      </c>
      <c r="Y724" s="51">
        <v>118.9686099969352</v>
      </c>
      <c r="Z724" s="51">
        <v>117.0753095371591</v>
      </c>
      <c r="AA724" s="51">
        <v>112.65853704728211</v>
      </c>
      <c r="AB724" s="51">
        <v>112.12637579998201</v>
      </c>
      <c r="AC724" s="51">
        <v>114.54129336266902</v>
      </c>
      <c r="AD724" s="51">
        <v>112.97206347258653</v>
      </c>
      <c r="AE724" s="51">
        <v>123.00522007643019</v>
      </c>
      <c r="AF724" s="51">
        <v>122.36307147862905</v>
      </c>
      <c r="AG724" s="51">
        <v>106.35744989133761</v>
      </c>
      <c r="AH724" s="51">
        <v>107.94100963523663</v>
      </c>
      <c r="AI724" s="51">
        <v>109.17191300248908</v>
      </c>
      <c r="AJ724" s="51">
        <v>109.68457474383644</v>
      </c>
    </row>
    <row r="725" spans="1:36" x14ac:dyDescent="0.2">
      <c r="A725" s="49" t="s">
        <v>62</v>
      </c>
      <c r="B725" s="11"/>
      <c r="C725" s="51">
        <v>43.4</v>
      </c>
      <c r="D725" s="51">
        <v>42.15</v>
      </c>
      <c r="E725" s="51">
        <v>37.799999999999997</v>
      </c>
      <c r="F725" s="51">
        <v>41.5</v>
      </c>
      <c r="G725" s="51">
        <v>39.1</v>
      </c>
      <c r="H725" s="51">
        <v>36.299999999999997</v>
      </c>
      <c r="I725" s="51">
        <v>42.3</v>
      </c>
      <c r="J725" s="51">
        <v>40.799999999999997</v>
      </c>
      <c r="K725" s="51">
        <v>42</v>
      </c>
      <c r="L725" s="51">
        <v>40.4</v>
      </c>
      <c r="M725" s="51">
        <v>40.130000000000003</v>
      </c>
      <c r="N725" s="51">
        <v>43.8</v>
      </c>
      <c r="O725" s="51">
        <v>38.299999999999997</v>
      </c>
      <c r="P725" s="51">
        <v>42.3</v>
      </c>
      <c r="Q725" s="51">
        <v>44.6</v>
      </c>
      <c r="R725" s="51">
        <v>39.81827411167513</v>
      </c>
      <c r="S725" s="51">
        <v>39.81827411167513</v>
      </c>
      <c r="T725" s="51">
        <v>43.061494416243654</v>
      </c>
      <c r="U725" s="51">
        <v>45.636287541116758</v>
      </c>
      <c r="V725" s="51">
        <v>40.044561801015227</v>
      </c>
      <c r="W725" s="51">
        <v>39.738570178680206</v>
      </c>
      <c r="X725" s="51">
        <v>39.758379551269037</v>
      </c>
      <c r="Y725" s="51">
        <v>38.462409104987316</v>
      </c>
      <c r="Z725" s="51">
        <v>38.303376444294166</v>
      </c>
      <c r="AA725" s="51">
        <v>35.138128183262893</v>
      </c>
      <c r="AB725" s="51">
        <v>35.810350904480138</v>
      </c>
      <c r="AC725" s="51">
        <v>36.470774645477604</v>
      </c>
      <c r="AD725" s="51">
        <v>37.648394888926461</v>
      </c>
      <c r="AE725" s="51">
        <v>38.043221783939138</v>
      </c>
      <c r="AF725" s="51">
        <v>39.810128252916314</v>
      </c>
      <c r="AG725" s="51">
        <v>31.717130424344884</v>
      </c>
      <c r="AH725" s="51">
        <v>34.300961069822492</v>
      </c>
      <c r="AI725" s="51">
        <v>38.349980405071847</v>
      </c>
      <c r="AJ725" s="51">
        <v>40.209255383939137</v>
      </c>
    </row>
    <row r="726" spans="1:36" x14ac:dyDescent="0.2">
      <c r="A726" s="49" t="s">
        <v>63</v>
      </c>
      <c r="B726" s="11"/>
      <c r="C726" s="51">
        <v>0</v>
      </c>
      <c r="D726" s="51">
        <v>0</v>
      </c>
      <c r="E726" s="51">
        <v>0</v>
      </c>
      <c r="F726" s="51">
        <v>0</v>
      </c>
      <c r="G726" s="51">
        <v>0</v>
      </c>
      <c r="H726" s="51">
        <v>0</v>
      </c>
      <c r="I726" s="51">
        <v>0</v>
      </c>
      <c r="J726" s="51">
        <v>0</v>
      </c>
      <c r="K726" s="51">
        <v>0</v>
      </c>
      <c r="L726" s="51">
        <v>0</v>
      </c>
      <c r="M726" s="51">
        <v>0</v>
      </c>
      <c r="N726" s="51">
        <v>0</v>
      </c>
      <c r="O726" s="51">
        <v>0</v>
      </c>
      <c r="P726" s="51">
        <v>0</v>
      </c>
      <c r="Q726" s="51">
        <v>0</v>
      </c>
      <c r="R726" s="51">
        <v>0</v>
      </c>
      <c r="S726" s="51">
        <v>0</v>
      </c>
      <c r="T726" s="51">
        <v>0</v>
      </c>
      <c r="U726" s="51">
        <v>0</v>
      </c>
      <c r="V726" s="51">
        <v>0</v>
      </c>
      <c r="W726" s="51">
        <v>0</v>
      </c>
      <c r="X726" s="51">
        <v>0</v>
      </c>
      <c r="Y726" s="51">
        <v>0</v>
      </c>
      <c r="Z726" s="51">
        <v>0</v>
      </c>
      <c r="AA726" s="51">
        <v>0</v>
      </c>
      <c r="AB726" s="51">
        <v>0</v>
      </c>
      <c r="AC726" s="51">
        <v>0</v>
      </c>
      <c r="AD726" s="51">
        <v>0</v>
      </c>
      <c r="AE726" s="51">
        <v>0</v>
      </c>
      <c r="AF726" s="51">
        <v>0</v>
      </c>
      <c r="AG726" s="51">
        <v>0</v>
      </c>
      <c r="AH726" s="51">
        <v>0</v>
      </c>
      <c r="AI726" s="51">
        <v>0</v>
      </c>
      <c r="AJ726" s="51">
        <v>0</v>
      </c>
    </row>
    <row r="727" spans="1:36" x14ac:dyDescent="0.2">
      <c r="A727" s="49" t="s">
        <v>64</v>
      </c>
      <c r="B727" s="11"/>
      <c r="C727" s="51">
        <v>0</v>
      </c>
      <c r="D727" s="51">
        <v>0</v>
      </c>
      <c r="E727" s="51">
        <v>0</v>
      </c>
      <c r="F727" s="51">
        <v>0</v>
      </c>
      <c r="G727" s="51">
        <v>0</v>
      </c>
      <c r="H727" s="51">
        <v>0</v>
      </c>
      <c r="I727" s="51">
        <v>0</v>
      </c>
      <c r="J727" s="51">
        <v>0</v>
      </c>
      <c r="K727" s="51">
        <v>0</v>
      </c>
      <c r="L727" s="51">
        <v>0</v>
      </c>
      <c r="M727" s="51">
        <v>0</v>
      </c>
      <c r="N727" s="51">
        <v>0</v>
      </c>
      <c r="O727" s="51">
        <v>0</v>
      </c>
      <c r="P727" s="51">
        <v>0</v>
      </c>
      <c r="Q727" s="51">
        <v>0</v>
      </c>
      <c r="R727" s="51">
        <v>0</v>
      </c>
      <c r="S727" s="51">
        <v>0</v>
      </c>
      <c r="T727" s="51">
        <v>0</v>
      </c>
      <c r="U727" s="51">
        <v>0</v>
      </c>
      <c r="V727" s="51">
        <v>0</v>
      </c>
      <c r="W727" s="51">
        <v>0</v>
      </c>
      <c r="X727" s="51">
        <v>0</v>
      </c>
      <c r="Y727" s="51">
        <v>0</v>
      </c>
      <c r="Z727" s="51">
        <v>0</v>
      </c>
      <c r="AA727" s="51">
        <v>0</v>
      </c>
      <c r="AB727" s="51">
        <v>0</v>
      </c>
      <c r="AC727" s="51">
        <v>0</v>
      </c>
      <c r="AD727" s="51">
        <v>0</v>
      </c>
      <c r="AE727" s="51">
        <v>0</v>
      </c>
      <c r="AF727" s="51">
        <v>0</v>
      </c>
      <c r="AG727" s="51">
        <v>0</v>
      </c>
      <c r="AH727" s="51">
        <v>0</v>
      </c>
      <c r="AI727" s="51">
        <v>0</v>
      </c>
      <c r="AJ727" s="51">
        <v>0</v>
      </c>
    </row>
    <row r="728" spans="1:36" x14ac:dyDescent="0.2">
      <c r="A728" s="49" t="s">
        <v>65</v>
      </c>
      <c r="B728" s="11"/>
      <c r="C728" s="51">
        <v>0</v>
      </c>
      <c r="D728" s="51">
        <v>0</v>
      </c>
      <c r="E728" s="51">
        <v>0</v>
      </c>
      <c r="F728" s="51">
        <v>0</v>
      </c>
      <c r="G728" s="51">
        <v>5.7880828177569557</v>
      </c>
      <c r="H728" s="51">
        <v>14.518968726737713</v>
      </c>
      <c r="I728" s="51">
        <v>0</v>
      </c>
      <c r="J728" s="51">
        <v>100.59116479533124</v>
      </c>
      <c r="K728" s="51">
        <v>245.22279283742185</v>
      </c>
      <c r="L728" s="51">
        <v>341.11829062454098</v>
      </c>
      <c r="M728" s="51">
        <v>496.36710629058382</v>
      </c>
      <c r="N728" s="51">
        <v>459.20421184201376</v>
      </c>
      <c r="O728" s="51">
        <v>513.29459053428684</v>
      </c>
      <c r="P728" s="51">
        <v>434.15793780160146</v>
      </c>
      <c r="Q728" s="51">
        <v>406.09268731445491</v>
      </c>
      <c r="R728" s="51">
        <v>315.05905210651093</v>
      </c>
      <c r="S728" s="51">
        <v>335.39144620507341</v>
      </c>
      <c r="T728" s="51">
        <v>434.67502919553812</v>
      </c>
      <c r="U728" s="51">
        <v>215.08689482758837</v>
      </c>
      <c r="V728" s="51">
        <v>203.73485466567718</v>
      </c>
      <c r="W728" s="51">
        <v>208.68067009625315</v>
      </c>
      <c r="X728" s="51">
        <v>212.43047809046652</v>
      </c>
      <c r="Y728" s="51">
        <v>158.382579848163</v>
      </c>
      <c r="Z728" s="51">
        <v>201.57605356965223</v>
      </c>
      <c r="AA728" s="51">
        <v>222.86817955122433</v>
      </c>
      <c r="AB728" s="51">
        <v>349.06851572909</v>
      </c>
      <c r="AC728" s="51">
        <v>363.27234017423962</v>
      </c>
      <c r="AD728" s="51">
        <v>157.69144464245755</v>
      </c>
      <c r="AE728" s="51">
        <v>178.95510434012749</v>
      </c>
      <c r="AF728" s="51">
        <v>233.14679291190032</v>
      </c>
      <c r="AG728" s="51">
        <v>75.968580979238141</v>
      </c>
      <c r="AH728" s="51">
        <v>196.14764770341526</v>
      </c>
      <c r="AI728" s="51">
        <v>176.46615404879503</v>
      </c>
      <c r="AJ728" s="51">
        <v>157.33013635283351</v>
      </c>
    </row>
    <row r="729" spans="1:36" x14ac:dyDescent="0.2">
      <c r="A729" s="55" t="s">
        <v>66</v>
      </c>
      <c r="B729" s="31"/>
      <c r="C729" s="51">
        <v>7.2408000000000001</v>
      </c>
      <c r="D729" s="51">
        <v>7.2408000000000001</v>
      </c>
      <c r="E729" s="51">
        <v>8.2751999999999999</v>
      </c>
      <c r="F729" s="51">
        <v>8.2751999999999999</v>
      </c>
      <c r="G729" s="51">
        <v>8.2751999999999999</v>
      </c>
      <c r="H729" s="51">
        <v>7.2408000000000001</v>
      </c>
      <c r="I729" s="51">
        <v>12.412800000000001</v>
      </c>
      <c r="J729" s="51">
        <v>12.412800000000001</v>
      </c>
      <c r="K729" s="51">
        <v>15.516</v>
      </c>
      <c r="L729" s="51">
        <v>18.619199999999999</v>
      </c>
      <c r="M729" s="51">
        <v>23.703745268592506</v>
      </c>
      <c r="N729" s="51">
        <v>28.788290537185016</v>
      </c>
      <c r="O729" s="51">
        <v>33.87283580577752</v>
      </c>
      <c r="P729" s="51">
        <v>38.957381074370019</v>
      </c>
      <c r="Q729" s="51">
        <v>54.860032081743618</v>
      </c>
      <c r="R729" s="51">
        <v>49.725233968695029</v>
      </c>
      <c r="S729" s="51">
        <v>80.655555339809993</v>
      </c>
      <c r="T729" s="51">
        <v>63.694151139559608</v>
      </c>
      <c r="U729" s="51">
        <v>66.017842752349424</v>
      </c>
      <c r="V729" s="51">
        <v>64.336768133488818</v>
      </c>
      <c r="W729" s="51">
        <v>64.529100842424555</v>
      </c>
      <c r="X729" s="51">
        <v>56.019945318967913</v>
      </c>
      <c r="Y729" s="51">
        <v>59.201897215234432</v>
      </c>
      <c r="Z729" s="51">
        <v>57.908261168535745</v>
      </c>
      <c r="AA729" s="51">
        <v>72.491976217242637</v>
      </c>
      <c r="AB729" s="51">
        <v>71.499524145773904</v>
      </c>
      <c r="AC729" s="51">
        <v>85.921037129309724</v>
      </c>
      <c r="AD729" s="51">
        <v>75.868130597160743</v>
      </c>
      <c r="AE729" s="51">
        <v>83.913724293678101</v>
      </c>
      <c r="AF729" s="51">
        <v>89.371637180087745</v>
      </c>
      <c r="AG729" s="51">
        <v>109.29542099746408</v>
      </c>
      <c r="AH729" s="51">
        <v>116.87481867793744</v>
      </c>
      <c r="AI729" s="51">
        <v>98.599628814877434</v>
      </c>
      <c r="AJ729" s="51">
        <v>92.487601420118338</v>
      </c>
    </row>
    <row r="730" spans="1:36" x14ac:dyDescent="0.2">
      <c r="A730" s="64" t="s">
        <v>67</v>
      </c>
      <c r="B730" s="65"/>
      <c r="C730" s="51">
        <v>108.83547156039815</v>
      </c>
      <c r="D730" s="51">
        <v>112.53292352238272</v>
      </c>
      <c r="E730" s="51">
        <v>162.81737286890467</v>
      </c>
      <c r="F730" s="51">
        <v>151.52923676352296</v>
      </c>
      <c r="G730" s="51">
        <v>166.28681297285746</v>
      </c>
      <c r="H730" s="51">
        <v>138.77485163998293</v>
      </c>
      <c r="I730" s="51">
        <v>288.26659850189185</v>
      </c>
      <c r="J730" s="51">
        <v>168.22193932684837</v>
      </c>
      <c r="K730" s="51">
        <v>203.02089796054094</v>
      </c>
      <c r="L730" s="51">
        <v>128.01997680335862</v>
      </c>
      <c r="M730" s="51">
        <v>120.65625040802243</v>
      </c>
      <c r="N730" s="51">
        <v>221.5646890225828</v>
      </c>
      <c r="O730" s="51">
        <v>65.148166522660375</v>
      </c>
      <c r="P730" s="51">
        <v>83.952184535323184</v>
      </c>
      <c r="Q730" s="51">
        <v>200.18816858620775</v>
      </c>
      <c r="R730" s="51">
        <v>351.81454217989358</v>
      </c>
      <c r="S730" s="51">
        <v>472.84580600262302</v>
      </c>
      <c r="T730" s="51">
        <v>437.70758849942348</v>
      </c>
      <c r="U730" s="51">
        <v>122.06770264830786</v>
      </c>
      <c r="V730" s="51">
        <v>188.91101583367131</v>
      </c>
      <c r="W730" s="51">
        <v>111.12027997581399</v>
      </c>
      <c r="X730" s="51">
        <v>68.853929378206828</v>
      </c>
      <c r="Y730" s="51">
        <v>42.535407075085523</v>
      </c>
      <c r="Z730" s="51">
        <v>80.325011856054701</v>
      </c>
      <c r="AA730" s="51">
        <v>48.146330676964006</v>
      </c>
      <c r="AB730" s="51">
        <v>52.394841475759819</v>
      </c>
      <c r="AC730" s="51">
        <v>74.355712484205498</v>
      </c>
      <c r="AD730" s="51">
        <v>307.62784690617127</v>
      </c>
      <c r="AE730" s="51">
        <v>352.88131919302589</v>
      </c>
      <c r="AF730" s="51">
        <v>258.23535291679008</v>
      </c>
      <c r="AG730" s="51">
        <v>298.77642581706283</v>
      </c>
      <c r="AH730" s="51">
        <v>229.89480962661827</v>
      </c>
      <c r="AI730" s="51">
        <v>357.74053800217825</v>
      </c>
      <c r="AJ730" s="51">
        <v>349.54730529303396</v>
      </c>
    </row>
    <row r="731" spans="1:36" x14ac:dyDescent="0.2">
      <c r="A731" s="66" t="s">
        <v>68</v>
      </c>
      <c r="B731" s="67"/>
      <c r="C731" s="68">
        <v>196.536</v>
      </c>
      <c r="D731" s="68">
        <v>224.41679125851093</v>
      </c>
      <c r="E731" s="68">
        <v>246.26272493593842</v>
      </c>
      <c r="F731" s="68">
        <v>261.69894055409071</v>
      </c>
      <c r="G731" s="68">
        <v>322.93322159200284</v>
      </c>
      <c r="H731" s="68">
        <v>317.49472837580703</v>
      </c>
      <c r="I731" s="68">
        <v>328.68167609928173</v>
      </c>
      <c r="J731" s="68">
        <v>365.1339614863769</v>
      </c>
      <c r="K731" s="68">
        <v>378.41642288485741</v>
      </c>
      <c r="L731" s="68">
        <v>424.73524122468524</v>
      </c>
      <c r="M731" s="68">
        <v>436.05055804019082</v>
      </c>
      <c r="N731" s="68">
        <v>460.04229388249541</v>
      </c>
      <c r="O731" s="68">
        <v>484.96011953781868</v>
      </c>
      <c r="P731" s="68">
        <v>495.90263688765617</v>
      </c>
      <c r="Q731" s="68">
        <v>478.72813359270322</v>
      </c>
      <c r="R731" s="68">
        <v>545.32793574274876</v>
      </c>
      <c r="S731" s="68">
        <v>522.83334455390536</v>
      </c>
      <c r="T731" s="68">
        <v>525.22083261626233</v>
      </c>
      <c r="U731" s="68">
        <v>597.70473882063311</v>
      </c>
      <c r="V731" s="68">
        <v>516.59448610572986</v>
      </c>
      <c r="W731" s="68">
        <v>509.80680424372434</v>
      </c>
      <c r="X731" s="68">
        <v>522.90268584999751</v>
      </c>
      <c r="Y731" s="68">
        <v>478.88568703193101</v>
      </c>
      <c r="Z731" s="68">
        <v>361.49263322165712</v>
      </c>
      <c r="AA731" s="68">
        <v>268.43535361861052</v>
      </c>
      <c r="AB731" s="68">
        <v>265.10488662378998</v>
      </c>
      <c r="AC731" s="68">
        <v>294.30994976883449</v>
      </c>
      <c r="AD731" s="68">
        <v>291.14013024605043</v>
      </c>
      <c r="AE731" s="68">
        <v>295.80397655309667</v>
      </c>
      <c r="AF731" s="68">
        <v>306.03359213716232</v>
      </c>
      <c r="AG731" s="68">
        <v>312.18795606308453</v>
      </c>
      <c r="AH731" s="68">
        <v>310.64459827785453</v>
      </c>
      <c r="AI731" s="68">
        <v>257.22226919767252</v>
      </c>
      <c r="AJ731" s="68">
        <v>256.33037152203258</v>
      </c>
    </row>
    <row r="732" spans="1:36" x14ac:dyDescent="0.2">
      <c r="A732" s="66" t="s">
        <v>69</v>
      </c>
      <c r="B732" s="67"/>
      <c r="C732" s="68">
        <v>411.74169585994645</v>
      </c>
      <c r="D732" s="68">
        <v>413.14390542945279</v>
      </c>
      <c r="E732" s="68">
        <v>402.37420946761313</v>
      </c>
      <c r="F732" s="68">
        <v>384.09507370853657</v>
      </c>
      <c r="G732" s="68">
        <v>420.9606542372066</v>
      </c>
      <c r="H732" s="68">
        <v>409.81553896268991</v>
      </c>
      <c r="I732" s="68">
        <v>348.58799696705927</v>
      </c>
      <c r="J732" s="68">
        <v>345.78290778113654</v>
      </c>
      <c r="K732" s="68">
        <v>323.26212085719578</v>
      </c>
      <c r="L732" s="68">
        <v>324.5890614600097</v>
      </c>
      <c r="M732" s="68">
        <v>305.67368661055593</v>
      </c>
      <c r="N732" s="68">
        <v>289.36365830482964</v>
      </c>
      <c r="O732" s="68">
        <v>272.21461209825941</v>
      </c>
      <c r="P732" s="68">
        <v>250.20398652931021</v>
      </c>
      <c r="Q732" s="68">
        <v>216.93483579797265</v>
      </c>
      <c r="R732" s="68">
        <v>216.69529538534863</v>
      </c>
      <c r="S732" s="68">
        <v>184.68003195468211</v>
      </c>
      <c r="T732" s="68">
        <v>160.45415848899117</v>
      </c>
      <c r="U732" s="68">
        <v>156.63124012737026</v>
      </c>
      <c r="V732" s="68">
        <v>115.733</v>
      </c>
      <c r="W732" s="68">
        <v>113.42000000000002</v>
      </c>
      <c r="X732" s="68">
        <v>94.040999999999997</v>
      </c>
      <c r="Y732" s="68">
        <v>88.814000000000007</v>
      </c>
      <c r="Z732" s="68">
        <v>104.55099999999999</v>
      </c>
      <c r="AA732" s="68">
        <v>101.01600000000001</v>
      </c>
      <c r="AB732" s="68">
        <v>106.35899999999999</v>
      </c>
      <c r="AC732" s="68">
        <v>103.6</v>
      </c>
      <c r="AD732" s="68">
        <v>92.418000000000006</v>
      </c>
      <c r="AE732" s="68">
        <v>104.03100000000001</v>
      </c>
      <c r="AF732" s="68">
        <v>90.692999999999998</v>
      </c>
      <c r="AG732" s="68">
        <v>83.602999999999994</v>
      </c>
      <c r="AH732" s="68">
        <v>86.49499999999999</v>
      </c>
      <c r="AI732" s="68">
        <v>83.242000000000004</v>
      </c>
      <c r="AJ732" s="68">
        <v>78.794476815746236</v>
      </c>
    </row>
    <row r="733" spans="1:36" x14ac:dyDescent="0.2">
      <c r="A733" s="61" t="s">
        <v>70</v>
      </c>
      <c r="B733" s="25"/>
      <c r="C733" s="62">
        <v>272.00773073894862</v>
      </c>
      <c r="D733" s="62">
        <v>271.97883128618821</v>
      </c>
      <c r="E733" s="62">
        <v>263.88235693734867</v>
      </c>
      <c r="F733" s="62">
        <v>250.85160412014275</v>
      </c>
      <c r="G733" s="62">
        <v>273.68315450858029</v>
      </c>
      <c r="H733" s="62">
        <v>265.11162099088716</v>
      </c>
      <c r="I733" s="62">
        <v>224.26503719760282</v>
      </c>
      <c r="J733" s="62">
        <v>221.10546206029352</v>
      </c>
      <c r="K733" s="62">
        <v>205.30048007394905</v>
      </c>
      <c r="L733" s="62">
        <v>204.57084895475822</v>
      </c>
      <c r="M733" s="62">
        <v>190.9881100789321</v>
      </c>
      <c r="N733" s="62">
        <v>179.0203017342661</v>
      </c>
      <c r="O733" s="62">
        <v>166.50656543666727</v>
      </c>
      <c r="P733" s="62">
        <v>151.03165167245567</v>
      </c>
      <c r="Q733" s="62">
        <v>128.92363116983734</v>
      </c>
      <c r="R733" s="62">
        <v>126.40261717288975</v>
      </c>
      <c r="S733" s="62">
        <v>105.3100669169207</v>
      </c>
      <c r="T733" s="62">
        <v>88.948134695956568</v>
      </c>
      <c r="U733" s="62">
        <v>83.74920653129341</v>
      </c>
      <c r="V733" s="62">
        <v>58.99</v>
      </c>
      <c r="W733" s="62">
        <v>60.76100000000001</v>
      </c>
      <c r="X733" s="62">
        <v>50.136000000000003</v>
      </c>
      <c r="Y733" s="62">
        <v>47.179000000000002</v>
      </c>
      <c r="Z733" s="62">
        <v>53.728999999999999</v>
      </c>
      <c r="AA733" s="62">
        <v>47.93</v>
      </c>
      <c r="AB733" s="62">
        <v>57.013999999999996</v>
      </c>
      <c r="AC733" s="62">
        <v>51.20600000000001</v>
      </c>
      <c r="AD733" s="62">
        <v>39.772000000000006</v>
      </c>
      <c r="AE733" s="62">
        <v>51.942999999999998</v>
      </c>
      <c r="AF733" s="62">
        <v>41.475000000000001</v>
      </c>
      <c r="AG733" s="62">
        <v>36.050999999999995</v>
      </c>
      <c r="AH733" s="62">
        <v>44.360999999999997</v>
      </c>
      <c r="AI733" s="62">
        <v>40.931000000000004</v>
      </c>
      <c r="AJ733" s="62">
        <v>38.744104304861835</v>
      </c>
    </row>
    <row r="734" spans="1:36" x14ac:dyDescent="0.2">
      <c r="A734" s="70" t="s">
        <v>71</v>
      </c>
      <c r="B734" s="71" t="s">
        <v>72</v>
      </c>
      <c r="C734" s="72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19.95</v>
      </c>
      <c r="W734" s="73">
        <v>16.172000000000001</v>
      </c>
      <c r="X734" s="73">
        <v>15.273999999999999</v>
      </c>
      <c r="Y734" s="73">
        <v>14.38</v>
      </c>
      <c r="Z734" s="73">
        <v>11.845000000000001</v>
      </c>
      <c r="AA734" s="73">
        <v>12.14</v>
      </c>
      <c r="AB734" s="73">
        <v>15.86</v>
      </c>
      <c r="AC734" s="73">
        <v>10.849</v>
      </c>
      <c r="AD734" s="73">
        <v>7.3470000000000004</v>
      </c>
      <c r="AE734" s="73">
        <v>10.845000000000001</v>
      </c>
      <c r="AF734" s="73">
        <v>9.9779999999999998</v>
      </c>
      <c r="AG734" s="73">
        <v>8.4809999999999999</v>
      </c>
      <c r="AH734" s="73">
        <v>13.347</v>
      </c>
      <c r="AI734" s="73">
        <v>13.026999999999999</v>
      </c>
      <c r="AJ734" s="73">
        <v>12.330982550620194</v>
      </c>
    </row>
    <row r="735" spans="1:36" x14ac:dyDescent="0.2">
      <c r="A735" s="70" t="s">
        <v>73</v>
      </c>
      <c r="B735" s="71" t="s">
        <v>74</v>
      </c>
      <c r="C735" s="72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0</v>
      </c>
      <c r="S735" s="73">
        <v>0</v>
      </c>
      <c r="T735" s="73">
        <v>0</v>
      </c>
      <c r="U735" s="73">
        <v>0</v>
      </c>
      <c r="V735" s="73">
        <v>14.304</v>
      </c>
      <c r="W735" s="73">
        <v>24.678000000000001</v>
      </c>
      <c r="X735" s="73">
        <v>13.790000000000001</v>
      </c>
      <c r="Y735" s="73">
        <v>13.996</v>
      </c>
      <c r="Z735" s="73">
        <v>16.876999999999999</v>
      </c>
      <c r="AA735" s="73">
        <v>14.606</v>
      </c>
      <c r="AB735" s="73">
        <v>15.603999999999999</v>
      </c>
      <c r="AC735" s="73">
        <v>17.326000000000001</v>
      </c>
      <c r="AD735" s="73">
        <v>15.458</v>
      </c>
      <c r="AE735" s="73">
        <v>20.954999999999998</v>
      </c>
      <c r="AF735" s="73">
        <v>15.058</v>
      </c>
      <c r="AG735" s="73">
        <v>13.683999999999999</v>
      </c>
      <c r="AH735" s="73">
        <v>16.989000000000001</v>
      </c>
      <c r="AI735" s="73">
        <v>16.024000000000001</v>
      </c>
      <c r="AJ735" s="73">
        <v>15.167856328482229</v>
      </c>
    </row>
    <row r="736" spans="1:36" x14ac:dyDescent="0.2">
      <c r="A736" s="70" t="s">
        <v>75</v>
      </c>
      <c r="B736" s="71" t="s">
        <v>76</v>
      </c>
      <c r="C736" s="72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73">
        <v>0</v>
      </c>
      <c r="Q736" s="73">
        <v>0</v>
      </c>
      <c r="R736" s="73">
        <v>0</v>
      </c>
      <c r="S736" s="73">
        <v>0</v>
      </c>
      <c r="T736" s="73">
        <v>0</v>
      </c>
      <c r="U736" s="73">
        <v>0</v>
      </c>
      <c r="V736" s="73">
        <v>7.5859999999999994</v>
      </c>
      <c r="W736" s="73">
        <v>5.4420000000000002</v>
      </c>
      <c r="X736" s="73">
        <v>6.7619999999999996</v>
      </c>
      <c r="Y736" s="73">
        <v>5.5529999999999999</v>
      </c>
      <c r="Z736" s="73">
        <v>7.6870000000000003</v>
      </c>
      <c r="AA736" s="73">
        <v>6.4790000000000001</v>
      </c>
      <c r="AB736" s="73">
        <v>5.9669999999999996</v>
      </c>
      <c r="AC736" s="73">
        <v>5.92</v>
      </c>
      <c r="AD736" s="73">
        <v>5.7380000000000004</v>
      </c>
      <c r="AE736" s="73">
        <v>4.9050000000000002</v>
      </c>
      <c r="AF736" s="73">
        <v>4.2990000000000004</v>
      </c>
      <c r="AG736" s="73">
        <v>2.2719999999999998</v>
      </c>
      <c r="AH736" s="73">
        <v>1.1579999999999999</v>
      </c>
      <c r="AI736" s="73">
        <v>1.1619999999999999</v>
      </c>
      <c r="AJ736" s="73">
        <v>1.0999156923175455</v>
      </c>
    </row>
    <row r="737" spans="1:36" x14ac:dyDescent="0.2">
      <c r="A737" s="70" t="s">
        <v>77</v>
      </c>
      <c r="B737" s="71" t="s">
        <v>78</v>
      </c>
      <c r="C737" s="72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73">
        <v>0</v>
      </c>
      <c r="Q737" s="73">
        <v>0</v>
      </c>
      <c r="R737" s="73">
        <v>0</v>
      </c>
      <c r="S737" s="73">
        <v>0</v>
      </c>
      <c r="T737" s="73">
        <v>0</v>
      </c>
      <c r="U737" s="73">
        <v>0</v>
      </c>
      <c r="V737" s="73">
        <v>1.8859999999999999</v>
      </c>
      <c r="W737" s="73">
        <v>1.3959999999999999</v>
      </c>
      <c r="X737" s="73">
        <v>0.65100000000000002</v>
      </c>
      <c r="Y737" s="73">
        <v>0.83799999999999997</v>
      </c>
      <c r="Z737" s="73">
        <v>1.83</v>
      </c>
      <c r="AA737" s="73">
        <v>1.657</v>
      </c>
      <c r="AB737" s="73">
        <v>2.6179999999999999</v>
      </c>
      <c r="AC737" s="73">
        <v>1.845</v>
      </c>
      <c r="AD737" s="73">
        <v>1.4690000000000001</v>
      </c>
      <c r="AE737" s="73">
        <v>1.8380000000000001</v>
      </c>
      <c r="AF737" s="73">
        <v>2.12</v>
      </c>
      <c r="AG737" s="73">
        <v>1.9910000000000001</v>
      </c>
      <c r="AH737" s="73">
        <v>1.6040000000000001</v>
      </c>
      <c r="AI737" s="73">
        <v>2.899</v>
      </c>
      <c r="AJ737" s="73">
        <v>2.7441098038111567</v>
      </c>
    </row>
    <row r="738" spans="1:36" x14ac:dyDescent="0.2">
      <c r="A738" s="70" t="s">
        <v>79</v>
      </c>
      <c r="B738" s="71" t="s">
        <v>80</v>
      </c>
      <c r="C738" s="72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73">
        <v>0</v>
      </c>
      <c r="Q738" s="73">
        <v>0</v>
      </c>
      <c r="R738" s="73">
        <v>0</v>
      </c>
      <c r="S738" s="73">
        <v>0</v>
      </c>
      <c r="T738" s="73">
        <v>0</v>
      </c>
      <c r="U738" s="73">
        <v>0</v>
      </c>
      <c r="V738" s="73">
        <v>1.4590000000000001</v>
      </c>
      <c r="W738" s="73">
        <v>2.427</v>
      </c>
      <c r="X738" s="73">
        <v>1.048</v>
      </c>
      <c r="Y738" s="73">
        <v>0.78900000000000003</v>
      </c>
      <c r="Z738" s="73">
        <v>1.18</v>
      </c>
      <c r="AA738" s="73">
        <v>0.7</v>
      </c>
      <c r="AB738" s="73">
        <v>1.1439999999999999</v>
      </c>
      <c r="AC738" s="73">
        <v>0.59399999999999997</v>
      </c>
      <c r="AD738" s="73">
        <v>1.218</v>
      </c>
      <c r="AE738" s="73">
        <v>3.0510000000000006</v>
      </c>
      <c r="AF738" s="73">
        <v>0.45900000000000002</v>
      </c>
      <c r="AG738" s="73">
        <v>1.0069999999999999</v>
      </c>
      <c r="AH738" s="73">
        <v>0.98699999999999999</v>
      </c>
      <c r="AI738" s="73">
        <v>0.82</v>
      </c>
      <c r="AJ738" s="73">
        <v>0.77618835430325928</v>
      </c>
    </row>
    <row r="739" spans="1:36" x14ac:dyDescent="0.2">
      <c r="A739" s="74" t="s">
        <v>81</v>
      </c>
      <c r="B739" s="75"/>
      <c r="C739" s="72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73">
        <v>0</v>
      </c>
      <c r="Q739" s="73">
        <v>0</v>
      </c>
      <c r="R739" s="73">
        <v>0</v>
      </c>
      <c r="S739" s="73">
        <v>0</v>
      </c>
      <c r="T739" s="73">
        <v>0</v>
      </c>
      <c r="U739" s="73">
        <v>0</v>
      </c>
      <c r="V739" s="73">
        <v>13.805</v>
      </c>
      <c r="W739" s="73">
        <v>10.646000000000001</v>
      </c>
      <c r="X739" s="73">
        <v>12.611000000000001</v>
      </c>
      <c r="Y739" s="73">
        <v>11.622999999999999</v>
      </c>
      <c r="Z739" s="73">
        <v>14.31</v>
      </c>
      <c r="AA739" s="73">
        <v>12.347999999999999</v>
      </c>
      <c r="AB739" s="73">
        <v>15.821000000000002</v>
      </c>
      <c r="AC739" s="73">
        <v>14.672000000000001</v>
      </c>
      <c r="AD739" s="73">
        <v>8.5419999999999998</v>
      </c>
      <c r="AE739" s="73">
        <v>10.349</v>
      </c>
      <c r="AF739" s="73">
        <v>9.5609999999999999</v>
      </c>
      <c r="AG739" s="73">
        <v>8.6159999999999997</v>
      </c>
      <c r="AH739" s="73">
        <v>10.276</v>
      </c>
      <c r="AI739" s="73">
        <v>6.9989999999999997</v>
      </c>
      <c r="AJ739" s="73">
        <v>6.6250515753274533</v>
      </c>
    </row>
    <row r="740" spans="1:36" x14ac:dyDescent="0.2">
      <c r="A740" s="76" t="s">
        <v>82</v>
      </c>
      <c r="B740" s="28"/>
      <c r="C740" s="78">
        <v>139.73396512099782</v>
      </c>
      <c r="D740" s="78">
        <v>141.16507414326458</v>
      </c>
      <c r="E740" s="78">
        <v>138.49185253026445</v>
      </c>
      <c r="F740" s="78">
        <v>133.24346958839385</v>
      </c>
      <c r="G740" s="78">
        <v>147.27749972862631</v>
      </c>
      <c r="H740" s="78">
        <v>144.70391797180275</v>
      </c>
      <c r="I740" s="78">
        <v>124.32295976945646</v>
      </c>
      <c r="J740" s="78">
        <v>124.67744572084302</v>
      </c>
      <c r="K740" s="78">
        <v>117.96164078324675</v>
      </c>
      <c r="L740" s="78">
        <v>120.01821250525147</v>
      </c>
      <c r="M740" s="78">
        <v>114.68557653162385</v>
      </c>
      <c r="N740" s="78">
        <v>110.34335657056353</v>
      </c>
      <c r="O740" s="78">
        <v>105.70804666159211</v>
      </c>
      <c r="P740" s="78">
        <v>99.172334856854562</v>
      </c>
      <c r="Q740" s="78">
        <v>88.011204628135317</v>
      </c>
      <c r="R740" s="78">
        <v>90.292678212458881</v>
      </c>
      <c r="S740" s="78">
        <v>79.369965037761403</v>
      </c>
      <c r="T740" s="78">
        <v>71.506023793034601</v>
      </c>
      <c r="U740" s="78">
        <v>72.882033596076852</v>
      </c>
      <c r="V740" s="78">
        <v>56.743000000000009</v>
      </c>
      <c r="W740" s="78">
        <v>52.658999999999999</v>
      </c>
      <c r="X740" s="78">
        <v>43.905000000000001</v>
      </c>
      <c r="Y740" s="78">
        <v>41.635000000000005</v>
      </c>
      <c r="Z740" s="78">
        <v>50.821999999999996</v>
      </c>
      <c r="AA740" s="78">
        <v>53.086000000000006</v>
      </c>
      <c r="AB740" s="78">
        <v>49.344999999999999</v>
      </c>
      <c r="AC740" s="78">
        <v>52.393999999999991</v>
      </c>
      <c r="AD740" s="78">
        <v>52.646000000000001</v>
      </c>
      <c r="AE740" s="78">
        <v>52.088000000000001</v>
      </c>
      <c r="AF740" s="78">
        <v>49.217999999999996</v>
      </c>
      <c r="AG740" s="78">
        <v>47.552</v>
      </c>
      <c r="AH740" s="78">
        <v>42.133999999999993</v>
      </c>
      <c r="AI740" s="78">
        <v>42.311</v>
      </c>
      <c r="AJ740" s="78">
        <v>40.050372510884394</v>
      </c>
    </row>
    <row r="741" spans="1:36" x14ac:dyDescent="0.2">
      <c r="A741" s="79" t="s">
        <v>83</v>
      </c>
      <c r="B741" s="80" t="s">
        <v>84</v>
      </c>
      <c r="C741" s="81">
        <v>0</v>
      </c>
      <c r="D741" s="82">
        <v>0</v>
      </c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0</v>
      </c>
      <c r="Q741" s="82">
        <v>0</v>
      </c>
      <c r="R741" s="82">
        <v>0</v>
      </c>
      <c r="S741" s="82">
        <v>0</v>
      </c>
      <c r="T741" s="82">
        <v>0</v>
      </c>
      <c r="U741" s="82">
        <v>0</v>
      </c>
      <c r="V741" s="82">
        <v>6.3040000000000003</v>
      </c>
      <c r="W741" s="82">
        <v>2.9430000000000001</v>
      </c>
      <c r="X741" s="82">
        <v>1.37</v>
      </c>
      <c r="Y741" s="82">
        <v>1.349</v>
      </c>
      <c r="Z741" s="82">
        <v>1.18</v>
      </c>
      <c r="AA741" s="82">
        <v>3.169</v>
      </c>
      <c r="AB741" s="82">
        <v>3.7440000000000002</v>
      </c>
      <c r="AC741" s="82">
        <v>3.3860000000000001</v>
      </c>
      <c r="AD741" s="82">
        <v>4.2949999999999999</v>
      </c>
      <c r="AE741" s="82">
        <v>3.577</v>
      </c>
      <c r="AF741" s="82">
        <v>4.2859999999999996</v>
      </c>
      <c r="AG741" s="82">
        <v>5.14</v>
      </c>
      <c r="AH741" s="82">
        <v>3.8610000000000002</v>
      </c>
      <c r="AI741" s="82">
        <v>2.7250000000000001</v>
      </c>
      <c r="AJ741" s="82">
        <v>2.5794064213126604</v>
      </c>
    </row>
    <row r="742" spans="1:36" x14ac:dyDescent="0.2">
      <c r="A742" s="83" t="s">
        <v>85</v>
      </c>
      <c r="B742" s="84">
        <v>84</v>
      </c>
      <c r="C742" s="72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73">
        <v>0</v>
      </c>
      <c r="Q742" s="73">
        <v>0</v>
      </c>
      <c r="R742" s="73">
        <v>0</v>
      </c>
      <c r="S742" s="73">
        <v>0</v>
      </c>
      <c r="T742" s="73">
        <v>0</v>
      </c>
      <c r="U742" s="73">
        <v>0</v>
      </c>
      <c r="V742" s="73">
        <v>30.69</v>
      </c>
      <c r="W742" s="73">
        <v>29.853000000000002</v>
      </c>
      <c r="X742" s="73">
        <v>26.709</v>
      </c>
      <c r="Y742" s="73">
        <v>26.888999999999999</v>
      </c>
      <c r="Z742" s="73">
        <v>25.056000000000001</v>
      </c>
      <c r="AA742" s="73">
        <v>26.917000000000002</v>
      </c>
      <c r="AB742" s="73">
        <v>22.385000000000002</v>
      </c>
      <c r="AC742" s="73">
        <v>24.428999999999998</v>
      </c>
      <c r="AD742" s="73">
        <v>24.046999999999997</v>
      </c>
      <c r="AE742" s="73">
        <v>23.332000000000001</v>
      </c>
      <c r="AF742" s="73">
        <v>22.407</v>
      </c>
      <c r="AG742" s="73">
        <v>21.861999999999998</v>
      </c>
      <c r="AH742" s="73">
        <v>17.922000000000001</v>
      </c>
      <c r="AI742" s="73">
        <v>17.646999999999998</v>
      </c>
      <c r="AJ742" s="73">
        <v>16.704141327304406</v>
      </c>
    </row>
    <row r="743" spans="1:36" x14ac:dyDescent="0.2">
      <c r="A743" s="70" t="s">
        <v>86</v>
      </c>
      <c r="B743" s="71">
        <v>85</v>
      </c>
      <c r="C743" s="72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11.377000000000001</v>
      </c>
      <c r="W743" s="73">
        <v>12.180999999999999</v>
      </c>
      <c r="X743" s="73">
        <v>9.0109999999999992</v>
      </c>
      <c r="Y743" s="73">
        <v>7.2080000000000002</v>
      </c>
      <c r="Z743" s="73">
        <v>18.622</v>
      </c>
      <c r="AA743" s="73">
        <v>16.972999999999999</v>
      </c>
      <c r="AB743" s="73">
        <v>17.715</v>
      </c>
      <c r="AC743" s="73">
        <v>18.692</v>
      </c>
      <c r="AD743" s="73">
        <v>18.366</v>
      </c>
      <c r="AE743" s="73">
        <v>19.695</v>
      </c>
      <c r="AF743" s="73">
        <v>17.48</v>
      </c>
      <c r="AG743" s="73">
        <v>15.6</v>
      </c>
      <c r="AH743" s="73">
        <v>15.662000000000001</v>
      </c>
      <c r="AI743" s="73">
        <v>16.489000000000001</v>
      </c>
      <c r="AJ743" s="73">
        <v>15.608011919642003</v>
      </c>
    </row>
    <row r="744" spans="1:36" x14ac:dyDescent="0.2">
      <c r="A744" s="74" t="s">
        <v>87</v>
      </c>
      <c r="B744" s="75" t="s">
        <v>88</v>
      </c>
      <c r="C744" s="85">
        <v>0</v>
      </c>
      <c r="D744" s="86">
        <v>0</v>
      </c>
      <c r="E744" s="86">
        <v>0</v>
      </c>
      <c r="F744" s="86">
        <v>0</v>
      </c>
      <c r="G744" s="86">
        <v>0</v>
      </c>
      <c r="H744" s="86">
        <v>0</v>
      </c>
      <c r="I744" s="86">
        <v>0</v>
      </c>
      <c r="J744" s="86">
        <v>0</v>
      </c>
      <c r="K744" s="86">
        <v>0</v>
      </c>
      <c r="L744" s="86">
        <v>0</v>
      </c>
      <c r="M744" s="86">
        <v>0</v>
      </c>
      <c r="N744" s="86">
        <v>0</v>
      </c>
      <c r="O744" s="86">
        <v>0</v>
      </c>
      <c r="P744" s="86">
        <v>0</v>
      </c>
      <c r="Q744" s="86">
        <v>0</v>
      </c>
      <c r="R744" s="86">
        <v>0</v>
      </c>
      <c r="S744" s="86">
        <v>0</v>
      </c>
      <c r="T744" s="86">
        <v>0</v>
      </c>
      <c r="U744" s="86">
        <v>0</v>
      </c>
      <c r="V744" s="86">
        <v>8.3719999999999999</v>
      </c>
      <c r="W744" s="86">
        <v>7.6820000000000004</v>
      </c>
      <c r="X744" s="86">
        <v>6.8150000000000004</v>
      </c>
      <c r="Y744" s="86">
        <v>6.1890000000000001</v>
      </c>
      <c r="Z744" s="86">
        <v>5.9640000000000004</v>
      </c>
      <c r="AA744" s="86">
        <v>6.0270000000000001</v>
      </c>
      <c r="AB744" s="86">
        <v>5.5009999999999994</v>
      </c>
      <c r="AC744" s="86">
        <v>5.8869999999999996</v>
      </c>
      <c r="AD744" s="86">
        <v>5.9379999999999997</v>
      </c>
      <c r="AE744" s="86">
        <v>5.484</v>
      </c>
      <c r="AF744" s="86">
        <v>5.0449999999999999</v>
      </c>
      <c r="AG744" s="86">
        <v>4.95</v>
      </c>
      <c r="AH744" s="86">
        <v>4.6890000000000001</v>
      </c>
      <c r="AI744" s="86">
        <v>5.45</v>
      </c>
      <c r="AJ744" s="86">
        <v>5.1588128426253208</v>
      </c>
    </row>
    <row r="745" spans="1:36" x14ac:dyDescent="0.2">
      <c r="A745" s="32" t="s">
        <v>89</v>
      </c>
      <c r="B745" s="33"/>
      <c r="C745" s="34">
        <v>215.15520000000001</v>
      </c>
      <c r="D745" s="34">
        <v>223.43039999999999</v>
      </c>
      <c r="E745" s="34">
        <v>226.53360000000001</v>
      </c>
      <c r="F745" s="34">
        <v>227.56799999999998</v>
      </c>
      <c r="G745" s="34">
        <v>258.60000000000002</v>
      </c>
      <c r="H745" s="34">
        <v>296.87279999999998</v>
      </c>
      <c r="I745" s="34">
        <v>238.94639999999998</v>
      </c>
      <c r="J745" s="34">
        <v>247.2216</v>
      </c>
      <c r="K745" s="34">
        <v>245.15279999999998</v>
      </c>
      <c r="L745" s="34">
        <v>258.60000000000002</v>
      </c>
      <c r="M745" s="34">
        <v>267.90960000000001</v>
      </c>
      <c r="N745" s="34">
        <v>271.01279999999997</v>
      </c>
      <c r="O745" s="34">
        <v>272.04719999999998</v>
      </c>
      <c r="P745" s="34">
        <v>273.08159999999998</v>
      </c>
      <c r="Q745" s="34">
        <v>261.70319999999998</v>
      </c>
      <c r="R745" s="34">
        <v>280.82735756885558</v>
      </c>
      <c r="S745" s="34">
        <v>269.21494013907187</v>
      </c>
      <c r="T745" s="34">
        <v>255.61724575833256</v>
      </c>
      <c r="U745" s="34">
        <v>276.57614281245475</v>
      </c>
      <c r="V745" s="34">
        <v>234.59482203732583</v>
      </c>
      <c r="W745" s="34">
        <v>221.89154760097949</v>
      </c>
      <c r="X745" s="34">
        <v>212.59523568719894</v>
      </c>
      <c r="Y745" s="34">
        <v>202.57974518342567</v>
      </c>
      <c r="Z745" s="34">
        <v>175.6747113606188</v>
      </c>
      <c r="AA745" s="34">
        <v>157.40709054961278</v>
      </c>
      <c r="AB745" s="34">
        <v>151.64167150175641</v>
      </c>
      <c r="AC745" s="34">
        <v>159.22814279126575</v>
      </c>
      <c r="AD745" s="34">
        <v>165.01155661909576</v>
      </c>
      <c r="AE745" s="34">
        <v>175.46549158593075</v>
      </c>
      <c r="AF745" s="34">
        <v>181.53351186107733</v>
      </c>
      <c r="AG745" s="34">
        <v>185.18416762387034</v>
      </c>
      <c r="AH745" s="34">
        <v>184.2686761026475</v>
      </c>
      <c r="AI745" s="34">
        <v>253.79651776589762</v>
      </c>
      <c r="AJ745" s="34">
        <v>227.38527636979836</v>
      </c>
    </row>
    <row r="746" spans="1:36" ht="13.5" thickBot="1" x14ac:dyDescent="0.25">
      <c r="A746" s="30" t="s">
        <v>90</v>
      </c>
      <c r="B746" s="31"/>
      <c r="C746" s="19">
        <v>28.326513402713317</v>
      </c>
      <c r="D746" s="19">
        <v>30.611109433895123</v>
      </c>
      <c r="E746" s="19">
        <v>32.601186682721774</v>
      </c>
      <c r="F746" s="19">
        <v>36.485144889046538</v>
      </c>
      <c r="G746" s="19">
        <v>38.024549101786107</v>
      </c>
      <c r="H746" s="19">
        <v>51.126747532214928</v>
      </c>
      <c r="I746" s="19">
        <v>43.626335874903631</v>
      </c>
      <c r="J746" s="19">
        <v>38.465338957257245</v>
      </c>
      <c r="K746" s="19">
        <v>42.509141138077226</v>
      </c>
      <c r="L746" s="19">
        <v>37.507724643442963</v>
      </c>
      <c r="M746" s="19">
        <v>36.515057982377471</v>
      </c>
      <c r="N746" s="19">
        <v>37.136512379508076</v>
      </c>
      <c r="O746" s="19">
        <v>31.882877115554901</v>
      </c>
      <c r="P746" s="19">
        <v>45.854786198767442</v>
      </c>
      <c r="Q746" s="19">
        <v>52.142443646621039</v>
      </c>
      <c r="R746" s="19">
        <v>46.738012488434123</v>
      </c>
      <c r="S746" s="19">
        <v>41.748571235766221</v>
      </c>
      <c r="T746" s="19">
        <v>38.933446529873791</v>
      </c>
      <c r="U746" s="19">
        <v>33.423099851660041</v>
      </c>
      <c r="V746" s="19">
        <v>31.251848471583898</v>
      </c>
      <c r="W746" s="19">
        <v>24.564747688587548</v>
      </c>
      <c r="X746" s="19">
        <v>20.347148040366381</v>
      </c>
      <c r="Y746" s="19">
        <v>22.524547269338967</v>
      </c>
      <c r="Z746" s="19">
        <v>25.063696698470146</v>
      </c>
      <c r="AA746" s="19">
        <v>23.880739364435087</v>
      </c>
      <c r="AB746" s="19">
        <v>20.995406926372869</v>
      </c>
      <c r="AC746" s="19">
        <v>19.279119252439148</v>
      </c>
      <c r="AD746" s="19">
        <v>22.829506642366386</v>
      </c>
      <c r="AE746" s="19">
        <v>27.249865733664667</v>
      </c>
      <c r="AF746" s="19">
        <v>23.527909786636457</v>
      </c>
      <c r="AG746" s="19">
        <v>19.178353095519864</v>
      </c>
      <c r="AH746" s="19">
        <v>18.763876098055789</v>
      </c>
      <c r="AI746" s="19">
        <v>17.28690504142012</v>
      </c>
      <c r="AJ746" s="19">
        <v>19.648790870667792</v>
      </c>
    </row>
    <row r="747" spans="1:36" ht="13.5" thickBot="1" x14ac:dyDescent="0.25">
      <c r="A747" s="36" t="s">
        <v>91</v>
      </c>
      <c r="B747" s="37"/>
      <c r="C747" s="38">
        <v>14.526399999999967</v>
      </c>
      <c r="D747" s="38">
        <v>51.980400000000373</v>
      </c>
      <c r="E747" s="38">
        <v>83.224800000000414</v>
      </c>
      <c r="F747" s="38">
        <v>12.28879999999981</v>
      </c>
      <c r="G747" s="38">
        <v>32.273599999999988</v>
      </c>
      <c r="H747" s="38">
        <v>-18.715199999999641</v>
      </c>
      <c r="I747" s="38">
        <v>42.520799999999781</v>
      </c>
      <c r="J747" s="38">
        <v>46.089600000000701</v>
      </c>
      <c r="K747" s="38">
        <v>103.85040000000026</v>
      </c>
      <c r="L747" s="38">
        <v>-24.884000000000015</v>
      </c>
      <c r="M747" s="38">
        <v>-180.8084000000008</v>
      </c>
      <c r="N747" s="38">
        <v>-133.79279999999926</v>
      </c>
      <c r="O747" s="38">
        <v>-153.11840000000029</v>
      </c>
      <c r="P747" s="38">
        <v>-57.816000000000258</v>
      </c>
      <c r="Q747" s="38">
        <v>-121.14559999999983</v>
      </c>
      <c r="R747" s="38">
        <v>2.4507634507972398</v>
      </c>
      <c r="S747" s="38">
        <v>-58.639602140117859</v>
      </c>
      <c r="T747" s="38">
        <v>64.233873285256777</v>
      </c>
      <c r="U747" s="38">
        <v>75.437025879348312</v>
      </c>
      <c r="V747" s="38">
        <v>-36.274539262628423</v>
      </c>
      <c r="W747" s="38">
        <v>-35.654321713225727</v>
      </c>
      <c r="X747" s="38">
        <v>-58.118519273079983</v>
      </c>
      <c r="Y747" s="38">
        <v>-52.203693252588891</v>
      </c>
      <c r="Z747" s="38">
        <v>-24.745253963196319</v>
      </c>
      <c r="AA747" s="38">
        <v>-9.8105075027028761</v>
      </c>
      <c r="AB747" s="38">
        <v>15.458313145431021</v>
      </c>
      <c r="AC747" s="38">
        <v>37.680498617330159</v>
      </c>
      <c r="AD747" s="38">
        <v>4.1730103127065377E-2</v>
      </c>
      <c r="AE747" s="38">
        <v>-8.9389207362014531</v>
      </c>
      <c r="AF747" s="38">
        <v>-15.662102196445176</v>
      </c>
      <c r="AG747" s="38">
        <v>-33.278193584268593</v>
      </c>
      <c r="AH747" s="38">
        <v>-54.791960177372857</v>
      </c>
      <c r="AI747" s="38">
        <v>-64.173839575990314</v>
      </c>
      <c r="AJ747" s="38">
        <v>18.418815690710744</v>
      </c>
    </row>
    <row r="748" spans="1:36" x14ac:dyDescent="0.2">
      <c r="C748" s="9">
        <f>C721+C722+C723+C724+C728+C730</f>
        <v>623.74319999999989</v>
      </c>
      <c r="D748" s="9">
        <f t="shared" ref="D748:AF748" si="36">D721+D722+D723+D724+D728+D730</f>
        <v>664.08479999999997</v>
      </c>
      <c r="E748" s="9">
        <f t="shared" si="36"/>
        <v>733.38959999999997</v>
      </c>
      <c r="F748" s="9">
        <f t="shared" si="36"/>
        <v>744.76799999999992</v>
      </c>
      <c r="G748" s="9">
        <f t="shared" si="36"/>
        <v>786.14400000000001</v>
      </c>
      <c r="H748" s="9">
        <f t="shared" si="36"/>
        <v>794.41919999999993</v>
      </c>
      <c r="I748" s="9">
        <f t="shared" si="36"/>
        <v>1033.3656000000001</v>
      </c>
      <c r="J748" s="9">
        <f t="shared" si="36"/>
        <v>1070.604</v>
      </c>
      <c r="K748" s="9">
        <f t="shared" si="36"/>
        <v>1358.1671999999999</v>
      </c>
      <c r="L748" s="9">
        <f t="shared" si="36"/>
        <v>1532.9807999999998</v>
      </c>
      <c r="M748" s="9">
        <f t="shared" si="36"/>
        <v>1791.5808000000002</v>
      </c>
      <c r="N748" s="9">
        <f t="shared" si="36"/>
        <v>1883.6424</v>
      </c>
      <c r="O748" s="9">
        <f t="shared" si="36"/>
        <v>1916.7432000000001</v>
      </c>
      <c r="P748" s="9">
        <f t="shared" si="36"/>
        <v>1977.7728</v>
      </c>
      <c r="Q748" s="9">
        <f t="shared" si="36"/>
        <v>2148.4488000000001</v>
      </c>
      <c r="R748" s="9">
        <f t="shared" si="36"/>
        <v>2288.7946041709974</v>
      </c>
      <c r="S748" s="9">
        <f t="shared" si="36"/>
        <v>2469.6805803274297</v>
      </c>
      <c r="T748" s="9">
        <f t="shared" si="36"/>
        <v>2651.7851269492521</v>
      </c>
      <c r="U748" s="9">
        <f t="shared" si="36"/>
        <v>2503.367512453473</v>
      </c>
      <c r="V748" s="9">
        <f t="shared" si="36"/>
        <v>2273.8593790013788</v>
      </c>
      <c r="W748" s="9">
        <f t="shared" si="36"/>
        <v>2131.2894863846332</v>
      </c>
      <c r="X748" s="9">
        <f t="shared" si="36"/>
        <v>2125.5512895406541</v>
      </c>
      <c r="Y748" s="9">
        <f t="shared" si="36"/>
        <v>2126.7703537542811</v>
      </c>
      <c r="Z748" s="9">
        <f t="shared" si="36"/>
        <v>2268.6742265224002</v>
      </c>
      <c r="AA748" s="9">
        <f t="shared" si="36"/>
        <v>2407.3165338481831</v>
      </c>
      <c r="AB748" s="9">
        <f t="shared" si="36"/>
        <v>2619.7420737879961</v>
      </c>
      <c r="AC748" s="9">
        <f t="shared" si="36"/>
        <v>2828.9310443300083</v>
      </c>
      <c r="AD748" s="9">
        <f t="shared" si="36"/>
        <v>2879.1327785913782</v>
      </c>
      <c r="AE748" s="9">
        <f t="shared" si="36"/>
        <v>2999.811531132375</v>
      </c>
      <c r="AF748" s="9">
        <f t="shared" si="36"/>
        <v>3034.8263095202033</v>
      </c>
      <c r="AG748" s="9">
        <f t="shared" ref="AG748:AH748" si="37">AG721+AG722+AG723+AG724+AG728+AG730</f>
        <v>2596.2481872791204</v>
      </c>
      <c r="AH748" s="9">
        <f t="shared" si="37"/>
        <v>2770.1683551012688</v>
      </c>
      <c r="AI748" s="9">
        <f t="shared" ref="AI748:AJ748" si="38">AI721+AI722+AI723+AI724+AI728+AI730</f>
        <v>2915.6913696872357</v>
      </c>
      <c r="AJ748" s="9">
        <f t="shared" si="38"/>
        <v>2885.1673282894335</v>
      </c>
    </row>
    <row r="749" spans="1:36" x14ac:dyDescent="0.2">
      <c r="A749" s="94"/>
      <c r="B749" s="9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</row>
    <row r="750" spans="1:36" x14ac:dyDescent="0.2">
      <c r="A750"/>
      <c r="B75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</row>
    <row r="751" spans="1:36" ht="45.75" thickBot="1" x14ac:dyDescent="0.3">
      <c r="A751" s="90" t="s">
        <v>110</v>
      </c>
      <c r="B751" s="2" t="s">
        <v>1</v>
      </c>
      <c r="C751" s="3">
        <v>1990</v>
      </c>
      <c r="D751" s="3">
        <v>1991</v>
      </c>
      <c r="E751" s="3">
        <v>1992</v>
      </c>
      <c r="F751" s="3">
        <v>1993</v>
      </c>
      <c r="G751" s="3">
        <v>1994</v>
      </c>
      <c r="H751" s="3">
        <v>1995</v>
      </c>
      <c r="I751" s="3">
        <v>1996</v>
      </c>
      <c r="J751" s="3">
        <v>1997</v>
      </c>
      <c r="K751" s="3">
        <v>1998</v>
      </c>
      <c r="L751" s="3">
        <v>1999</v>
      </c>
      <c r="M751" s="3">
        <v>2000</v>
      </c>
      <c r="N751" s="3">
        <v>2001</v>
      </c>
      <c r="O751" s="3">
        <v>2002</v>
      </c>
      <c r="P751" s="3">
        <v>2003</v>
      </c>
      <c r="Q751" s="3">
        <v>2004</v>
      </c>
      <c r="R751" s="3">
        <v>2005</v>
      </c>
      <c r="S751" s="3">
        <v>2006</v>
      </c>
      <c r="T751" s="3">
        <v>2007</v>
      </c>
      <c r="U751" s="3">
        <v>2008</v>
      </c>
      <c r="V751" s="3">
        <v>2009</v>
      </c>
      <c r="W751" s="3">
        <v>2010</v>
      </c>
      <c r="X751" s="3">
        <v>2011</v>
      </c>
      <c r="Y751" s="3">
        <v>2012</v>
      </c>
      <c r="Z751" s="3">
        <v>2013</v>
      </c>
      <c r="AA751" s="3">
        <v>2014</v>
      </c>
      <c r="AB751" s="3">
        <v>2015</v>
      </c>
      <c r="AC751" s="3">
        <v>2016</v>
      </c>
      <c r="AD751" s="3">
        <v>2017</v>
      </c>
      <c r="AE751" s="3">
        <v>2018</v>
      </c>
      <c r="AF751" s="3">
        <v>2019</v>
      </c>
      <c r="AG751" s="3">
        <v>2020</v>
      </c>
      <c r="AH751" s="3">
        <v>2021</v>
      </c>
      <c r="AI751" s="3">
        <v>2022</v>
      </c>
      <c r="AJ751" s="3">
        <v>2023</v>
      </c>
    </row>
    <row r="752" spans="1:36" x14ac:dyDescent="0.2">
      <c r="A752" s="5" t="s">
        <v>2</v>
      </c>
      <c r="B752" s="6"/>
      <c r="C752" s="7">
        <v>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</row>
    <row r="753" spans="1:36" x14ac:dyDescent="0.2">
      <c r="A753" s="10" t="s">
        <v>3</v>
      </c>
      <c r="B753" s="11"/>
      <c r="C753" s="12">
        <v>64.855331100000001</v>
      </c>
      <c r="D753" s="12">
        <v>98.827171199999995</v>
      </c>
      <c r="E753" s="12">
        <v>72.576203849999999</v>
      </c>
      <c r="F753" s="12">
        <v>65.627418374999991</v>
      </c>
      <c r="G753" s="12">
        <v>97.282996650000001</v>
      </c>
      <c r="H753" s="12">
        <v>109.63639305</v>
      </c>
      <c r="I753" s="12">
        <v>71.032029299999991</v>
      </c>
      <c r="J753" s="12">
        <v>152.87328044999998</v>
      </c>
      <c r="K753" s="12">
        <v>158.277891375</v>
      </c>
      <c r="L753" s="12">
        <v>148.24075679999999</v>
      </c>
      <c r="M753" s="12">
        <v>220.04487337499998</v>
      </c>
      <c r="N753" s="12">
        <v>298.797775425</v>
      </c>
      <c r="O753" s="12">
        <v>255.560888025</v>
      </c>
      <c r="P753" s="12">
        <v>271.00263352499996</v>
      </c>
      <c r="Q753" s="12">
        <v>270.93036615606002</v>
      </c>
      <c r="R753" s="12">
        <v>324.81948439525922</v>
      </c>
      <c r="S753" s="12">
        <v>261.45252079875553</v>
      </c>
      <c r="T753" s="12">
        <v>302.6466360205003</v>
      </c>
      <c r="U753" s="12">
        <v>259.77649449126068</v>
      </c>
      <c r="V753" s="12">
        <v>140.45274987364937</v>
      </c>
      <c r="W753" s="12">
        <v>99.601545741009588</v>
      </c>
      <c r="X753" s="12">
        <v>85.022769062256572</v>
      </c>
      <c r="Y753" s="12">
        <v>125.35497672939384</v>
      </c>
      <c r="Z753" s="12">
        <v>112.17530045990912</v>
      </c>
      <c r="AA753" s="12">
        <v>158.86535295611804</v>
      </c>
      <c r="AB753" s="12">
        <v>151.59246844242449</v>
      </c>
      <c r="AC753" s="12">
        <v>153.54630538949726</v>
      </c>
      <c r="AD753" s="12">
        <v>149.27450593494893</v>
      </c>
      <c r="AE753" s="12">
        <v>166.37647928144222</v>
      </c>
      <c r="AF753" s="12">
        <v>161.03086494863203</v>
      </c>
      <c r="AG753" s="12">
        <v>136.59692381585205</v>
      </c>
      <c r="AH753" s="12">
        <v>196.97910297201904</v>
      </c>
      <c r="AI753" s="12">
        <v>175.61542259249273</v>
      </c>
      <c r="AJ753" s="12">
        <v>169.10129986129732</v>
      </c>
    </row>
    <row r="754" spans="1:36" x14ac:dyDescent="0.2">
      <c r="A754" s="10" t="s">
        <v>4</v>
      </c>
      <c r="B754" s="11"/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0.77208727499999996</v>
      </c>
      <c r="Q754" s="12">
        <v>0</v>
      </c>
      <c r="R754" s="12">
        <v>6.3235294567019995</v>
      </c>
      <c r="S754" s="12">
        <v>0.41276970518400002</v>
      </c>
      <c r="T754" s="12">
        <v>6.5359715139150003</v>
      </c>
      <c r="U754" s="12">
        <v>0.370129264008</v>
      </c>
      <c r="V754" s="12">
        <v>0.56868162096014074</v>
      </c>
      <c r="W754" s="12">
        <v>0.24922251677561283</v>
      </c>
      <c r="X754" s="12">
        <v>0.64427013959024004</v>
      </c>
      <c r="Y754" s="12">
        <v>0.22210239784184876</v>
      </c>
      <c r="Z754" s="12">
        <v>8.3976696266481812E-2</v>
      </c>
      <c r="AA754" s="12">
        <v>9.1588901016641966E-2</v>
      </c>
      <c r="AB754" s="12">
        <v>0.439036343074581</v>
      </c>
      <c r="AC754" s="12">
        <v>5.7759747368008402E-2</v>
      </c>
      <c r="AD754" s="12">
        <v>9.4558962922268217E-2</v>
      </c>
      <c r="AE754" s="12">
        <v>2.9088437938490893E-3</v>
      </c>
      <c r="AF754" s="12">
        <v>2.9787871963443114E-2</v>
      </c>
      <c r="AG754" s="12">
        <v>1.0910931891622191E-3</v>
      </c>
      <c r="AH754" s="12">
        <v>2.6056038479729717</v>
      </c>
      <c r="AI754" s="12">
        <v>4.9581041283479195</v>
      </c>
      <c r="AJ754" s="12">
        <v>1.6598167125273608</v>
      </c>
    </row>
    <row r="755" spans="1:36" x14ac:dyDescent="0.2">
      <c r="A755" s="10" t="s">
        <v>5</v>
      </c>
      <c r="B755" s="11"/>
      <c r="C755" s="12">
        <v>0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</row>
    <row r="756" spans="1:36" ht="13.5" thickBot="1" x14ac:dyDescent="0.25">
      <c r="A756" s="13" t="s">
        <v>6</v>
      </c>
      <c r="B756" s="14"/>
      <c r="C756" s="15">
        <v>3.8604363749999999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-23.162618249999998</v>
      </c>
      <c r="L756" s="15">
        <v>-10.80922185</v>
      </c>
      <c r="M756" s="15">
        <v>3.0883490999999998</v>
      </c>
      <c r="N756" s="15">
        <v>0</v>
      </c>
      <c r="O756" s="15">
        <v>0</v>
      </c>
      <c r="P756" s="15">
        <v>4.6325236499999995</v>
      </c>
      <c r="Q756" s="15">
        <v>-12.707012371949999</v>
      </c>
      <c r="R756" s="15">
        <v>-23.050309856423997</v>
      </c>
      <c r="S756" s="15">
        <v>14.623178431968</v>
      </c>
      <c r="T756" s="15">
        <v>-9.4766104920137408</v>
      </c>
      <c r="U756" s="15">
        <v>-0.52379038205951756</v>
      </c>
      <c r="V756" s="15">
        <v>9.5889903152982363</v>
      </c>
      <c r="W756" s="15">
        <v>11.747525464705571</v>
      </c>
      <c r="X756" s="15">
        <v>10.82136526785351</v>
      </c>
      <c r="Y756" s="15">
        <v>-11.361721059894943</v>
      </c>
      <c r="Z756" s="15">
        <v>11.487319046860302</v>
      </c>
      <c r="AA756" s="15">
        <v>-19.949102733311534</v>
      </c>
      <c r="AB756" s="15">
        <v>-2.6442048429390725</v>
      </c>
      <c r="AC756" s="15">
        <v>1.2072368045322475</v>
      </c>
      <c r="AD756" s="15">
        <v>3.8616257772705498</v>
      </c>
      <c r="AE756" s="15">
        <v>3.2040911090632966</v>
      </c>
      <c r="AF756" s="15">
        <v>-2.7286637325293053</v>
      </c>
      <c r="AG756" s="15">
        <v>20.481489096987342</v>
      </c>
      <c r="AH756" s="15">
        <v>-18.754032607616633</v>
      </c>
      <c r="AI756" s="15">
        <v>-18.611857863831577</v>
      </c>
      <c r="AJ756" s="15">
        <v>-33.413487631014043</v>
      </c>
    </row>
    <row r="757" spans="1:36" x14ac:dyDescent="0.2">
      <c r="A757" s="16" t="s">
        <v>7</v>
      </c>
      <c r="B757" s="17"/>
      <c r="C757" s="18">
        <v>68.715767475000007</v>
      </c>
      <c r="D757" s="18">
        <v>98.827171199999995</v>
      </c>
      <c r="E757" s="18">
        <v>72.576203849999999</v>
      </c>
      <c r="F757" s="18">
        <v>65.627418374999991</v>
      </c>
      <c r="G757" s="18">
        <v>97.282996650000001</v>
      </c>
      <c r="H757" s="18">
        <v>109.63639305</v>
      </c>
      <c r="I757" s="18">
        <v>71.032029299999991</v>
      </c>
      <c r="J757" s="18">
        <v>152.87328044999998</v>
      </c>
      <c r="K757" s="18">
        <v>135.11527312499999</v>
      </c>
      <c r="L757" s="18">
        <v>137.43153494999999</v>
      </c>
      <c r="M757" s="18">
        <v>223.13322247499997</v>
      </c>
      <c r="N757" s="18">
        <v>298.797775425</v>
      </c>
      <c r="O757" s="18">
        <v>255.560888025</v>
      </c>
      <c r="P757" s="18">
        <v>274.86306989999997</v>
      </c>
      <c r="Q757" s="18">
        <v>258.22335378411003</v>
      </c>
      <c r="R757" s="18">
        <v>295.44564508213324</v>
      </c>
      <c r="S757" s="18">
        <v>275.66292952553954</v>
      </c>
      <c r="T757" s="18">
        <v>286.63405401457157</v>
      </c>
      <c r="U757" s="18">
        <v>258.88257484519312</v>
      </c>
      <c r="V757" s="18">
        <v>149.47305856798747</v>
      </c>
      <c r="W757" s="18">
        <v>111.09984868893955</v>
      </c>
      <c r="X757" s="18">
        <v>95.199864190519847</v>
      </c>
      <c r="Y757" s="18">
        <v>113.77115327165704</v>
      </c>
      <c r="Z757" s="18">
        <v>123.57864281050296</v>
      </c>
      <c r="AA757" s="18">
        <v>138.82466132178985</v>
      </c>
      <c r="AB757" s="18">
        <v>148.50922725641084</v>
      </c>
      <c r="AC757" s="18">
        <v>154.6957824466615</v>
      </c>
      <c r="AD757" s="18">
        <v>153.04157274929722</v>
      </c>
      <c r="AE757" s="18">
        <v>169.57766154671165</v>
      </c>
      <c r="AF757" s="18">
        <v>158.2724133441393</v>
      </c>
      <c r="AG757" s="18">
        <v>157.07732181965022</v>
      </c>
      <c r="AH757" s="18">
        <v>175.61946651642944</v>
      </c>
      <c r="AI757" s="18">
        <v>152.04546060031325</v>
      </c>
      <c r="AJ757" s="18">
        <v>134.0279955177559</v>
      </c>
    </row>
    <row r="758" spans="1:36" ht="13.5" thickBot="1" x14ac:dyDescent="0.25">
      <c r="A758" s="21" t="s">
        <v>8</v>
      </c>
      <c r="B758" s="22"/>
      <c r="C758" s="23">
        <f t="shared" ref="C758:AF758" si="39">C757-C777</f>
        <v>68.715767475000007</v>
      </c>
      <c r="D758" s="23">
        <f t="shared" si="39"/>
        <v>98.827171199999995</v>
      </c>
      <c r="E758" s="23">
        <f t="shared" si="39"/>
        <v>72.576203849999999</v>
      </c>
      <c r="F758" s="23">
        <f t="shared" si="39"/>
        <v>65.627418374999991</v>
      </c>
      <c r="G758" s="23">
        <f t="shared" si="39"/>
        <v>97.282996650000001</v>
      </c>
      <c r="H758" s="23">
        <f t="shared" si="39"/>
        <v>109.63639305</v>
      </c>
      <c r="I758" s="23">
        <f t="shared" si="39"/>
        <v>71.032029299999991</v>
      </c>
      <c r="J758" s="23">
        <f t="shared" si="39"/>
        <v>152.87328044999998</v>
      </c>
      <c r="K758" s="23">
        <f t="shared" si="39"/>
        <v>135.11527312499999</v>
      </c>
      <c r="L758" s="23">
        <f t="shared" si="39"/>
        <v>137.43153494999999</v>
      </c>
      <c r="M758" s="23">
        <f t="shared" si="39"/>
        <v>223.13322247499997</v>
      </c>
      <c r="N758" s="23">
        <f t="shared" si="39"/>
        <v>298.797775425</v>
      </c>
      <c r="O758" s="23">
        <f t="shared" si="39"/>
        <v>255.560888025</v>
      </c>
      <c r="P758" s="23">
        <f t="shared" si="39"/>
        <v>274.86306989999997</v>
      </c>
      <c r="Q758" s="23">
        <f t="shared" si="39"/>
        <v>258.22335378411003</v>
      </c>
      <c r="R758" s="23">
        <f t="shared" si="39"/>
        <v>295.44564508213324</v>
      </c>
      <c r="S758" s="23">
        <f t="shared" si="39"/>
        <v>275.66292952553954</v>
      </c>
      <c r="T758" s="23">
        <f t="shared" si="39"/>
        <v>286.63405401457157</v>
      </c>
      <c r="U758" s="23">
        <f t="shared" si="39"/>
        <v>258.88257484519312</v>
      </c>
      <c r="V758" s="23">
        <f t="shared" si="39"/>
        <v>149.47305856798747</v>
      </c>
      <c r="W758" s="23">
        <f t="shared" si="39"/>
        <v>111.09984868893955</v>
      </c>
      <c r="X758" s="23">
        <f t="shared" si="39"/>
        <v>95.199864190519847</v>
      </c>
      <c r="Y758" s="23">
        <f t="shared" si="39"/>
        <v>113.77115327165704</v>
      </c>
      <c r="Z758" s="23">
        <f t="shared" si="39"/>
        <v>123.57864281050296</v>
      </c>
      <c r="AA758" s="23">
        <f t="shared" si="39"/>
        <v>138.82466132178985</v>
      </c>
      <c r="AB758" s="23">
        <f t="shared" si="39"/>
        <v>148.50922725641084</v>
      </c>
      <c r="AC758" s="23">
        <f t="shared" si="39"/>
        <v>154.6957824466615</v>
      </c>
      <c r="AD758" s="23">
        <f t="shared" si="39"/>
        <v>153.04157274929722</v>
      </c>
      <c r="AE758" s="23">
        <f t="shared" si="39"/>
        <v>169.57766154671165</v>
      </c>
      <c r="AF758" s="23">
        <f t="shared" si="39"/>
        <v>158.2724133441393</v>
      </c>
      <c r="AG758" s="23">
        <f t="shared" ref="AG758:AH758" si="40">AG757-AG777</f>
        <v>157.07732181965022</v>
      </c>
      <c r="AH758" s="23">
        <f t="shared" si="40"/>
        <v>175.61946651642944</v>
      </c>
      <c r="AI758" s="23">
        <f t="shared" ref="AI758:AJ758" si="41">AI757-AI777</f>
        <v>152.04546060031325</v>
      </c>
      <c r="AJ758" s="23">
        <f t="shared" si="41"/>
        <v>134.0279955177559</v>
      </c>
    </row>
    <row r="759" spans="1:36" x14ac:dyDescent="0.2">
      <c r="A759" s="16" t="s">
        <v>9</v>
      </c>
      <c r="B759" s="17"/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</row>
    <row r="760" spans="1:36" x14ac:dyDescent="0.2">
      <c r="A760" s="24" t="s">
        <v>10</v>
      </c>
      <c r="B760" s="25"/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  <c r="AE760" s="26">
        <v>0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</row>
    <row r="761" spans="1:36" x14ac:dyDescent="0.2">
      <c r="A761" s="10" t="s">
        <v>11</v>
      </c>
      <c r="B761" s="11"/>
      <c r="C761" s="12">
        <v>0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</row>
    <row r="762" spans="1:36" x14ac:dyDescent="0.2">
      <c r="A762" s="10" t="s">
        <v>12</v>
      </c>
      <c r="B762" s="11"/>
      <c r="C762" s="12">
        <v>0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</row>
    <row r="763" spans="1:36" x14ac:dyDescent="0.2">
      <c r="A763" s="10" t="s">
        <v>13</v>
      </c>
      <c r="B763" s="11"/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</row>
    <row r="764" spans="1:36" x14ac:dyDescent="0.2">
      <c r="A764" s="27" t="s">
        <v>14</v>
      </c>
      <c r="B764" s="28"/>
      <c r="C764" s="29">
        <v>0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9">
        <v>0</v>
      </c>
      <c r="AE764" s="29">
        <v>0</v>
      </c>
      <c r="AF764" s="29">
        <v>0</v>
      </c>
      <c r="AG764" s="29">
        <v>0</v>
      </c>
      <c r="AH764" s="29">
        <v>0</v>
      </c>
      <c r="AI764" s="29">
        <v>0</v>
      </c>
      <c r="AJ764" s="29">
        <v>0</v>
      </c>
    </row>
    <row r="765" spans="1:36" x14ac:dyDescent="0.2">
      <c r="A765" s="30" t="s">
        <v>15</v>
      </c>
      <c r="B765" s="31"/>
      <c r="C765" s="19">
        <v>0</v>
      </c>
      <c r="D765" s="19">
        <v>0</v>
      </c>
      <c r="E765" s="19">
        <v>0</v>
      </c>
      <c r="F765" s="19">
        <v>0</v>
      </c>
      <c r="G765" s="19">
        <v>0</v>
      </c>
      <c r="H765" s="19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  <c r="AC765" s="19">
        <v>0</v>
      </c>
      <c r="AD765" s="19">
        <v>0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0</v>
      </c>
    </row>
    <row r="766" spans="1:36" x14ac:dyDescent="0.2">
      <c r="A766" s="24" t="s">
        <v>10</v>
      </c>
      <c r="B766" s="25"/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6">
        <v>0</v>
      </c>
      <c r="AF766" s="26">
        <v>0</v>
      </c>
      <c r="AG766" s="26">
        <v>0</v>
      </c>
      <c r="AH766" s="26">
        <v>0</v>
      </c>
      <c r="AI766" s="26">
        <v>0</v>
      </c>
      <c r="AJ766" s="26">
        <v>0</v>
      </c>
    </row>
    <row r="767" spans="1:36" x14ac:dyDescent="0.2">
      <c r="A767" s="10" t="s">
        <v>16</v>
      </c>
      <c r="B767" s="11"/>
      <c r="C767" s="12">
        <v>0</v>
      </c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</row>
    <row r="768" spans="1:36" x14ac:dyDescent="0.2">
      <c r="A768" s="10" t="s">
        <v>17</v>
      </c>
      <c r="B768" s="11"/>
      <c r="C768" s="12">
        <v>0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</row>
    <row r="769" spans="1:36" x14ac:dyDescent="0.2">
      <c r="A769" s="10" t="s">
        <v>13</v>
      </c>
      <c r="B769" s="11"/>
      <c r="C769" s="12">
        <v>0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</row>
    <row r="770" spans="1:36" x14ac:dyDescent="0.2">
      <c r="A770" s="27" t="s">
        <v>18</v>
      </c>
      <c r="B770" s="28"/>
      <c r="C770" s="29">
        <v>0</v>
      </c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29">
        <v>0</v>
      </c>
      <c r="AI770" s="29">
        <v>0</v>
      </c>
      <c r="AJ770" s="29">
        <v>0</v>
      </c>
    </row>
    <row r="771" spans="1:36" x14ac:dyDescent="0.2">
      <c r="A771" s="32" t="s">
        <v>19</v>
      </c>
      <c r="B771" s="33"/>
      <c r="C771" s="34">
        <v>0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-8.4929600250000004</v>
      </c>
      <c r="J771" s="34">
        <v>-10.037134575</v>
      </c>
      <c r="K771" s="34">
        <v>-10.80922185</v>
      </c>
      <c r="L771" s="34">
        <v>-12.353396399999999</v>
      </c>
      <c r="M771" s="34">
        <v>-15.4417455</v>
      </c>
      <c r="N771" s="34">
        <v>-20.846356425</v>
      </c>
      <c r="O771" s="34">
        <v>-11.581309124999999</v>
      </c>
      <c r="P771" s="34">
        <v>-13.897570949999999</v>
      </c>
      <c r="Q771" s="34">
        <v>-11.581309124999999</v>
      </c>
      <c r="R771" s="34">
        <v>-17.092719996</v>
      </c>
      <c r="S771" s="34">
        <v>-12.367631616000001</v>
      </c>
      <c r="T771" s="34">
        <v>-15.44234262</v>
      </c>
      <c r="U771" s="34">
        <v>-12.132270202432002</v>
      </c>
      <c r="V771" s="34">
        <v>-18.991539440808001</v>
      </c>
      <c r="W771" s="34">
        <v>-23.602445820800003</v>
      </c>
      <c r="X771" s="34">
        <v>-19.058975000296002</v>
      </c>
      <c r="Y771" s="34">
        <v>-17.197479693013758</v>
      </c>
      <c r="Z771" s="34">
        <v>-23.921544282453681</v>
      </c>
      <c r="AA771" s="34">
        <v>-17.236365325401412</v>
      </c>
      <c r="AB771" s="34">
        <v>-15.165173583806995</v>
      </c>
      <c r="AC771" s="34">
        <v>-11.746825572818963</v>
      </c>
      <c r="AD771" s="34">
        <v>-15.111763012895818</v>
      </c>
      <c r="AE771" s="34">
        <v>-22.240061570656763</v>
      </c>
      <c r="AF771" s="34">
        <v>-17.334133906438232</v>
      </c>
      <c r="AG771" s="34">
        <v>-23.598411100970434</v>
      </c>
      <c r="AH771" s="34">
        <v>-24.286758787406775</v>
      </c>
      <c r="AI771" s="34">
        <v>-22.855836578054497</v>
      </c>
      <c r="AJ771" s="34">
        <v>-19.098882930551031</v>
      </c>
    </row>
    <row r="772" spans="1:36" x14ac:dyDescent="0.2">
      <c r="A772" s="24" t="s">
        <v>20</v>
      </c>
      <c r="B772" s="25"/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26">
        <v>0</v>
      </c>
      <c r="AG772" s="26">
        <v>0</v>
      </c>
      <c r="AH772" s="26">
        <v>0</v>
      </c>
      <c r="AI772" s="26">
        <v>0</v>
      </c>
      <c r="AJ772" s="26">
        <v>0</v>
      </c>
    </row>
    <row r="773" spans="1:36" x14ac:dyDescent="0.2">
      <c r="A773" s="35" t="s">
        <v>21</v>
      </c>
      <c r="B773" s="31"/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</row>
    <row r="774" spans="1:36" ht="13.5" thickBot="1" x14ac:dyDescent="0.25">
      <c r="A774" s="13" t="s">
        <v>22</v>
      </c>
      <c r="B774" s="14"/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-8.4929600250000004</v>
      </c>
      <c r="J774" s="15">
        <v>-10.037134575</v>
      </c>
      <c r="K774" s="15">
        <v>-10.80922185</v>
      </c>
      <c r="L774" s="15">
        <v>-12.353396399999999</v>
      </c>
      <c r="M774" s="15">
        <v>-15.4417455</v>
      </c>
      <c r="N774" s="15">
        <v>-20.846356425</v>
      </c>
      <c r="O774" s="15">
        <v>-11.581309124999999</v>
      </c>
      <c r="P774" s="15">
        <v>-13.897570949999999</v>
      </c>
      <c r="Q774" s="15">
        <v>-11.581309124999999</v>
      </c>
      <c r="R774" s="15">
        <v>-17.092719996</v>
      </c>
      <c r="S774" s="15">
        <v>-12.367631616000001</v>
      </c>
      <c r="T774" s="15">
        <v>-15.44234262</v>
      </c>
      <c r="U774" s="15">
        <v>-12.132270202432002</v>
      </c>
      <c r="V774" s="15">
        <v>-18.991539440808001</v>
      </c>
      <c r="W774" s="15">
        <v>-23.602445820800003</v>
      </c>
      <c r="X774" s="15">
        <v>-19.058975000296002</v>
      </c>
      <c r="Y774" s="15">
        <v>-17.197479693013758</v>
      </c>
      <c r="Z774" s="15">
        <v>-23.921544282453681</v>
      </c>
      <c r="AA774" s="15">
        <v>-17.236365325401412</v>
      </c>
      <c r="AB774" s="15">
        <v>-15.165173583806995</v>
      </c>
      <c r="AC774" s="15">
        <v>-11.746825572818963</v>
      </c>
      <c r="AD774" s="15">
        <v>-15.111763012895818</v>
      </c>
      <c r="AE774" s="15">
        <v>-22.240061570656763</v>
      </c>
      <c r="AF774" s="15">
        <v>-17.334133906438232</v>
      </c>
      <c r="AG774" s="15">
        <v>-23.598411100970434</v>
      </c>
      <c r="AH774" s="15">
        <v>-24.286758787406775</v>
      </c>
      <c r="AI774" s="15">
        <v>-22.855836578054497</v>
      </c>
      <c r="AJ774" s="15">
        <v>-19.098882930551031</v>
      </c>
    </row>
    <row r="775" spans="1:36" ht="13.5" thickBot="1" x14ac:dyDescent="0.25">
      <c r="A775" s="30" t="s">
        <v>23</v>
      </c>
      <c r="B775" s="31"/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</row>
    <row r="776" spans="1:36" ht="13.5" thickBot="1" x14ac:dyDescent="0.25">
      <c r="A776" s="36" t="s">
        <v>24</v>
      </c>
      <c r="B776" s="37"/>
      <c r="C776" s="38">
        <v>68.715767475000007</v>
      </c>
      <c r="D776" s="38">
        <v>98.827171199999995</v>
      </c>
      <c r="E776" s="38">
        <v>72.576203849999999</v>
      </c>
      <c r="F776" s="38">
        <v>65.627418374999991</v>
      </c>
      <c r="G776" s="38">
        <v>97.282996650000001</v>
      </c>
      <c r="H776" s="38">
        <v>109.63639305</v>
      </c>
      <c r="I776" s="38">
        <v>62.539069274999989</v>
      </c>
      <c r="J776" s="38">
        <v>142.83614587499997</v>
      </c>
      <c r="K776" s="38">
        <v>124.30605127499999</v>
      </c>
      <c r="L776" s="38">
        <v>125.07813854999999</v>
      </c>
      <c r="M776" s="38">
        <v>207.69147697499997</v>
      </c>
      <c r="N776" s="38">
        <v>277.95141899999999</v>
      </c>
      <c r="O776" s="38">
        <v>243.97957890000001</v>
      </c>
      <c r="P776" s="38">
        <v>260.96549894999998</v>
      </c>
      <c r="Q776" s="38">
        <v>246.64204465911004</v>
      </c>
      <c r="R776" s="38">
        <v>278.35292508613327</v>
      </c>
      <c r="S776" s="38">
        <v>263.29529790953956</v>
      </c>
      <c r="T776" s="38">
        <v>271.1917113945716</v>
      </c>
      <c r="U776" s="38">
        <v>246.75030464276111</v>
      </c>
      <c r="V776" s="38">
        <v>130.48151912717947</v>
      </c>
      <c r="W776" s="38">
        <v>87.497402868139545</v>
      </c>
      <c r="X776" s="38">
        <v>76.140889190223845</v>
      </c>
      <c r="Y776" s="38">
        <v>96.57367357864328</v>
      </c>
      <c r="Z776" s="38">
        <v>99.657098528049275</v>
      </c>
      <c r="AA776" s="38">
        <v>121.58829599638844</v>
      </c>
      <c r="AB776" s="38">
        <v>133.34405367260385</v>
      </c>
      <c r="AC776" s="38">
        <v>142.94895687384252</v>
      </c>
      <c r="AD776" s="38">
        <v>137.92980973640141</v>
      </c>
      <c r="AE776" s="38">
        <v>147.33759997605489</v>
      </c>
      <c r="AF776" s="38">
        <v>140.93827943770106</v>
      </c>
      <c r="AG776" s="38">
        <v>133.4789107186798</v>
      </c>
      <c r="AH776" s="38">
        <v>151.33270772902267</v>
      </c>
      <c r="AI776" s="38">
        <v>129.18962402225876</v>
      </c>
      <c r="AJ776" s="38">
        <v>114.92911258720487</v>
      </c>
    </row>
    <row r="777" spans="1:36" x14ac:dyDescent="0.2">
      <c r="A777" s="16" t="s">
        <v>25</v>
      </c>
      <c r="B777" s="17"/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</row>
    <row r="778" spans="1:36" ht="13.5" thickBot="1" x14ac:dyDescent="0.25">
      <c r="A778" s="39" t="s">
        <v>26</v>
      </c>
      <c r="B778" s="40"/>
      <c r="C778" s="41">
        <v>0</v>
      </c>
      <c r="D778" s="41">
        <v>0</v>
      </c>
      <c r="E778" s="41">
        <v>0</v>
      </c>
      <c r="F778" s="41">
        <v>0</v>
      </c>
      <c r="G778" s="41">
        <v>0</v>
      </c>
      <c r="H778" s="41">
        <v>0</v>
      </c>
      <c r="I778" s="41">
        <v>0</v>
      </c>
      <c r="J778" s="41">
        <v>0</v>
      </c>
      <c r="K778" s="41">
        <v>0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</row>
    <row r="779" spans="1:36" ht="13.5" thickBot="1" x14ac:dyDescent="0.25">
      <c r="A779" s="16" t="s">
        <v>27</v>
      </c>
      <c r="B779" s="17"/>
      <c r="C779" s="18">
        <v>66.399505649999995</v>
      </c>
      <c r="D779" s="18">
        <v>98.827171199999995</v>
      </c>
      <c r="E779" s="18">
        <v>72.576203849999999</v>
      </c>
      <c r="F779" s="18">
        <v>65.627418374999991</v>
      </c>
      <c r="G779" s="18">
        <v>97.282996649999987</v>
      </c>
      <c r="H779" s="18">
        <v>109.63639304999998</v>
      </c>
      <c r="I779" s="18">
        <v>62.539069274999996</v>
      </c>
      <c r="J779" s="18">
        <v>142.836145875</v>
      </c>
      <c r="K779" s="18">
        <v>124.30605127499999</v>
      </c>
      <c r="L779" s="18">
        <v>130.48274947499999</v>
      </c>
      <c r="M779" s="18">
        <v>204.60312787499998</v>
      </c>
      <c r="N779" s="18">
        <v>277.95141899999999</v>
      </c>
      <c r="O779" s="18">
        <v>243.20749162499999</v>
      </c>
      <c r="P779" s="18">
        <v>261.56772702450002</v>
      </c>
      <c r="Q779" s="18">
        <v>246.61270534265998</v>
      </c>
      <c r="R779" s="18">
        <v>278.35325140169675</v>
      </c>
      <c r="S779" s="18">
        <v>263.2952979095395</v>
      </c>
      <c r="T779" s="18">
        <v>271.1917113945716</v>
      </c>
      <c r="U779" s="18">
        <v>246.45933476352079</v>
      </c>
      <c r="V779" s="18">
        <v>130.01723756111539</v>
      </c>
      <c r="W779" s="18">
        <v>86.222747390420764</v>
      </c>
      <c r="X779" s="18">
        <v>76.316438121008247</v>
      </c>
      <c r="Y779" s="18">
        <v>100.65438718663376</v>
      </c>
      <c r="Z779" s="18">
        <v>99.373160403530051</v>
      </c>
      <c r="AA779" s="18">
        <v>121.58340117115148</v>
      </c>
      <c r="AB779" s="18">
        <v>133.77085472013363</v>
      </c>
      <c r="AC779" s="18">
        <v>143.06525096286194</v>
      </c>
      <c r="AD779" s="18">
        <v>137.70880863903022</v>
      </c>
      <c r="AE779" s="18">
        <v>146.51227089654276</v>
      </c>
      <c r="AF779" s="18">
        <v>140.46201007203084</v>
      </c>
      <c r="AG779" s="18">
        <v>132.81183410280588</v>
      </c>
      <c r="AH779" s="18">
        <v>150.80990464367727</v>
      </c>
      <c r="AI779" s="18">
        <v>129.64896858871012</v>
      </c>
      <c r="AJ779" s="18">
        <v>115.75445051710547</v>
      </c>
    </row>
    <row r="780" spans="1:36" x14ac:dyDescent="0.2">
      <c r="A780" s="42" t="s">
        <v>28</v>
      </c>
      <c r="B780" s="43"/>
      <c r="C780" s="44">
        <v>47.097323775</v>
      </c>
      <c r="D780" s="44">
        <v>69.487854749999997</v>
      </c>
      <c r="E780" s="44">
        <v>50.957760149999999</v>
      </c>
      <c r="F780" s="44">
        <v>46.325236499999995</v>
      </c>
      <c r="G780" s="44">
        <v>68.715767474999993</v>
      </c>
      <c r="H780" s="44">
        <v>76.436640224999991</v>
      </c>
      <c r="I780" s="44">
        <v>35.516014649999995</v>
      </c>
      <c r="J780" s="44">
        <v>95.738822099999993</v>
      </c>
      <c r="K780" s="44">
        <v>84.157512974999989</v>
      </c>
      <c r="L780" s="44">
        <v>91.106298449999997</v>
      </c>
      <c r="M780" s="44">
        <v>160.59415319999999</v>
      </c>
      <c r="N780" s="44">
        <v>216.184437</v>
      </c>
      <c r="O780" s="44">
        <v>196.882255125</v>
      </c>
      <c r="P780" s="44">
        <v>210.445512284925</v>
      </c>
      <c r="Q780" s="44">
        <v>215.41234972499998</v>
      </c>
      <c r="R780" s="44">
        <v>237.03407148634798</v>
      </c>
      <c r="S780" s="44">
        <v>234.77677616620511</v>
      </c>
      <c r="T780" s="44">
        <v>239.21726003587821</v>
      </c>
      <c r="U780" s="44">
        <v>219.64573021001038</v>
      </c>
      <c r="V780" s="44">
        <v>115.08520397068689</v>
      </c>
      <c r="W780" s="44">
        <v>72.939698131140645</v>
      </c>
      <c r="X780" s="44">
        <v>67.656259981627528</v>
      </c>
      <c r="Y780" s="44">
        <v>90.754765404584148</v>
      </c>
      <c r="Z780" s="44">
        <v>88.433513709522217</v>
      </c>
      <c r="AA780" s="44">
        <v>113.12052304787539</v>
      </c>
      <c r="AB780" s="44">
        <v>124.44429607329877</v>
      </c>
      <c r="AC780" s="44">
        <v>133.41570287099682</v>
      </c>
      <c r="AD780" s="44">
        <v>131.55249292100433</v>
      </c>
      <c r="AE780" s="44">
        <v>141.10839917325163</v>
      </c>
      <c r="AF780" s="44">
        <v>136.9784535128351</v>
      </c>
      <c r="AG780" s="44">
        <v>125.43476266223239</v>
      </c>
      <c r="AH780" s="44">
        <v>143.95159256611112</v>
      </c>
      <c r="AI780" s="44">
        <v>122.96895975665572</v>
      </c>
      <c r="AJ780" s="44">
        <v>112.96881668844895</v>
      </c>
    </row>
    <row r="781" spans="1:36" x14ac:dyDescent="0.2">
      <c r="A781" s="45" t="s">
        <v>29</v>
      </c>
      <c r="B781" s="46" t="s">
        <v>30</v>
      </c>
      <c r="C781" s="47">
        <v>0</v>
      </c>
      <c r="D781" s="47">
        <v>11.966196796987683</v>
      </c>
      <c r="E781" s="47">
        <v>8.7752109844576349</v>
      </c>
      <c r="F781" s="47">
        <v>7.977464531325122</v>
      </c>
      <c r="G781" s="47">
        <v>11.833239054798931</v>
      </c>
      <c r="H781" s="47">
        <v>13.162816476686451</v>
      </c>
      <c r="I781" s="47">
        <v>6.1160561406825931</v>
      </c>
      <c r="J781" s="47">
        <v>16.48676003140525</v>
      </c>
      <c r="K781" s="47">
        <v>14.492393898573971</v>
      </c>
      <c r="L781" s="47">
        <v>15.689013578272741</v>
      </c>
      <c r="M781" s="47">
        <v>27.655210375260424</v>
      </c>
      <c r="N781" s="47">
        <v>55.842251719275858</v>
      </c>
      <c r="O781" s="47">
        <v>33.904224258131777</v>
      </c>
      <c r="P781" s="47">
        <v>18.119946457580795</v>
      </c>
      <c r="Q781" s="47">
        <v>0</v>
      </c>
      <c r="R781" s="47">
        <v>0</v>
      </c>
      <c r="S781" s="47">
        <v>0</v>
      </c>
      <c r="T781" s="47">
        <v>0</v>
      </c>
      <c r="U781" s="47">
        <v>0.81382459291200004</v>
      </c>
      <c r="V781" s="47">
        <v>3.6783032448000005E-2</v>
      </c>
      <c r="W781" s="47">
        <v>0</v>
      </c>
      <c r="X781" s="47">
        <v>0</v>
      </c>
      <c r="Y781" s="47">
        <v>0</v>
      </c>
      <c r="Z781" s="47">
        <v>0</v>
      </c>
      <c r="AA781" s="47">
        <v>0</v>
      </c>
      <c r="AB781" s="47">
        <v>0</v>
      </c>
      <c r="AC781" s="47">
        <v>0</v>
      </c>
      <c r="AD781" s="47">
        <v>0</v>
      </c>
      <c r="AE781" s="47">
        <v>0</v>
      </c>
      <c r="AF781" s="47">
        <v>0</v>
      </c>
      <c r="AG781" s="47">
        <v>0</v>
      </c>
      <c r="AH781" s="47">
        <v>0</v>
      </c>
      <c r="AI781" s="47">
        <v>0</v>
      </c>
      <c r="AJ781" s="47">
        <v>0</v>
      </c>
    </row>
    <row r="782" spans="1:36" x14ac:dyDescent="0.2">
      <c r="A782" s="49" t="s">
        <v>31</v>
      </c>
      <c r="B782" s="50" t="s">
        <v>32</v>
      </c>
      <c r="C782" s="51">
        <v>0</v>
      </c>
      <c r="D782" s="51">
        <v>21.775460238477869</v>
      </c>
      <c r="E782" s="51">
        <v>15.968670841550438</v>
      </c>
      <c r="F782" s="51">
        <v>14.516973492318579</v>
      </c>
      <c r="G782" s="51">
        <v>21.533510680272556</v>
      </c>
      <c r="H782" s="51">
        <v>23.953006262325655</v>
      </c>
      <c r="I782" s="51">
        <v>11.129679677444242</v>
      </c>
      <c r="J782" s="51">
        <v>30.001745217458392</v>
      </c>
      <c r="K782" s="51">
        <v>26.37250184437875</v>
      </c>
      <c r="L782" s="51">
        <v>28.550047868226535</v>
      </c>
      <c r="M782" s="51">
        <v>50.325508106704405</v>
      </c>
      <c r="N782" s="51">
        <v>90.137631913088839</v>
      </c>
      <c r="O782" s="51">
        <v>54.72641937580395</v>
      </c>
      <c r="P782" s="51">
        <v>29.24826656863678</v>
      </c>
      <c r="Q782" s="51">
        <v>0</v>
      </c>
      <c r="R782" s="51">
        <v>0</v>
      </c>
      <c r="S782" s="51">
        <v>0</v>
      </c>
      <c r="T782" s="51">
        <v>0</v>
      </c>
      <c r="U782" s="51">
        <v>0</v>
      </c>
      <c r="V782" s="51">
        <v>0</v>
      </c>
      <c r="W782" s="51">
        <v>0</v>
      </c>
      <c r="X782" s="51">
        <v>0</v>
      </c>
      <c r="Y782" s="51">
        <v>0</v>
      </c>
      <c r="Z782" s="51">
        <v>0</v>
      </c>
      <c r="AA782" s="51">
        <v>0</v>
      </c>
      <c r="AB782" s="51">
        <v>0</v>
      </c>
      <c r="AC782" s="51">
        <v>0</v>
      </c>
      <c r="AD782" s="51">
        <v>0</v>
      </c>
      <c r="AE782" s="51">
        <v>0</v>
      </c>
      <c r="AF782" s="51">
        <v>0</v>
      </c>
      <c r="AG782" s="51">
        <v>0</v>
      </c>
      <c r="AH782" s="51">
        <v>0</v>
      </c>
      <c r="AI782" s="51">
        <v>0</v>
      </c>
      <c r="AJ782" s="51">
        <v>0</v>
      </c>
    </row>
    <row r="783" spans="1:36" x14ac:dyDescent="0.2">
      <c r="A783" s="49" t="s">
        <v>33</v>
      </c>
      <c r="B783" s="50" t="s">
        <v>34</v>
      </c>
      <c r="C783" s="51">
        <v>0</v>
      </c>
      <c r="D783" s="51">
        <v>0</v>
      </c>
      <c r="E783" s="51">
        <v>0</v>
      </c>
      <c r="F783" s="51">
        <v>0</v>
      </c>
      <c r="G783" s="51">
        <v>0</v>
      </c>
      <c r="H783" s="51">
        <v>0</v>
      </c>
      <c r="I783" s="51">
        <v>0</v>
      </c>
      <c r="J783" s="51">
        <v>0</v>
      </c>
      <c r="K783" s="51">
        <v>0</v>
      </c>
      <c r="L783" s="51">
        <v>0</v>
      </c>
      <c r="M783" s="51">
        <v>0</v>
      </c>
      <c r="N783" s="51">
        <v>0</v>
      </c>
      <c r="O783" s="51">
        <v>0</v>
      </c>
      <c r="P783" s="51">
        <v>0</v>
      </c>
      <c r="Q783" s="51">
        <v>0</v>
      </c>
      <c r="R783" s="51">
        <v>0</v>
      </c>
      <c r="S783" s="51">
        <v>0</v>
      </c>
      <c r="T783" s="51">
        <v>0</v>
      </c>
      <c r="U783" s="51">
        <v>0</v>
      </c>
      <c r="V783" s="51">
        <v>0</v>
      </c>
      <c r="W783" s="51">
        <v>0</v>
      </c>
      <c r="X783" s="51">
        <v>0</v>
      </c>
      <c r="Y783" s="51">
        <v>0</v>
      </c>
      <c r="Z783" s="51">
        <v>0</v>
      </c>
      <c r="AA783" s="51">
        <v>0</v>
      </c>
      <c r="AB783" s="51">
        <v>0</v>
      </c>
      <c r="AC783" s="51">
        <v>0</v>
      </c>
      <c r="AD783" s="51">
        <v>0</v>
      </c>
      <c r="AE783" s="51">
        <v>0</v>
      </c>
      <c r="AF783" s="51">
        <v>0</v>
      </c>
      <c r="AG783" s="51">
        <v>0</v>
      </c>
      <c r="AH783" s="51">
        <v>0</v>
      </c>
      <c r="AI783" s="51">
        <v>0</v>
      </c>
      <c r="AJ783" s="51">
        <v>0</v>
      </c>
    </row>
    <row r="784" spans="1:36" x14ac:dyDescent="0.2">
      <c r="A784" s="49" t="s">
        <v>35</v>
      </c>
      <c r="B784" s="50" t="s">
        <v>36</v>
      </c>
      <c r="C784" s="51">
        <v>0</v>
      </c>
      <c r="D784" s="51">
        <v>0</v>
      </c>
      <c r="E784" s="51">
        <v>0</v>
      </c>
      <c r="F784" s="51">
        <v>0</v>
      </c>
      <c r="G784" s="51">
        <v>0</v>
      </c>
      <c r="H784" s="51">
        <v>0</v>
      </c>
      <c r="I784" s="51">
        <v>0</v>
      </c>
      <c r="J784" s="51">
        <v>0</v>
      </c>
      <c r="K784" s="51">
        <v>0</v>
      </c>
      <c r="L784" s="51">
        <v>0</v>
      </c>
      <c r="M784" s="51">
        <v>0</v>
      </c>
      <c r="N784" s="51">
        <v>0</v>
      </c>
      <c r="O784" s="51">
        <v>0</v>
      </c>
      <c r="P784" s="51">
        <v>0</v>
      </c>
      <c r="Q784" s="51">
        <v>0</v>
      </c>
      <c r="R784" s="51">
        <v>0</v>
      </c>
      <c r="S784" s="51">
        <v>0</v>
      </c>
      <c r="T784" s="51">
        <v>0</v>
      </c>
      <c r="U784" s="51">
        <v>0</v>
      </c>
      <c r="V784" s="51">
        <v>0</v>
      </c>
      <c r="W784" s="51">
        <v>0</v>
      </c>
      <c r="X784" s="51">
        <v>0</v>
      </c>
      <c r="Y784" s="51">
        <v>0</v>
      </c>
      <c r="Z784" s="51">
        <v>0</v>
      </c>
      <c r="AA784" s="51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0</v>
      </c>
      <c r="AG784" s="51">
        <v>0</v>
      </c>
      <c r="AH784" s="51">
        <v>0</v>
      </c>
      <c r="AI784" s="51">
        <v>0</v>
      </c>
      <c r="AJ784" s="51">
        <v>0</v>
      </c>
    </row>
    <row r="785" spans="1:37" x14ac:dyDescent="0.2">
      <c r="A785" s="49" t="s">
        <v>37</v>
      </c>
      <c r="B785" s="50" t="s">
        <v>38</v>
      </c>
      <c r="C785" s="51">
        <v>0</v>
      </c>
      <c r="D785" s="51">
        <v>0</v>
      </c>
      <c r="E785" s="51">
        <v>0</v>
      </c>
      <c r="F785" s="51">
        <v>0</v>
      </c>
      <c r="G785" s="51">
        <v>0</v>
      </c>
      <c r="H785" s="51">
        <v>0</v>
      </c>
      <c r="I785" s="51">
        <v>0</v>
      </c>
      <c r="J785" s="51">
        <v>0</v>
      </c>
      <c r="K785" s="51">
        <v>0</v>
      </c>
      <c r="L785" s="51">
        <v>0</v>
      </c>
      <c r="M785" s="51">
        <v>0</v>
      </c>
      <c r="N785" s="51">
        <v>0</v>
      </c>
      <c r="O785" s="51">
        <v>0</v>
      </c>
      <c r="P785" s="51">
        <v>0</v>
      </c>
      <c r="Q785" s="51">
        <v>0</v>
      </c>
      <c r="R785" s="51">
        <v>0</v>
      </c>
      <c r="S785" s="51">
        <v>0</v>
      </c>
      <c r="T785" s="51">
        <v>0</v>
      </c>
      <c r="U785" s="51">
        <v>0</v>
      </c>
      <c r="V785" s="51">
        <v>0</v>
      </c>
      <c r="W785" s="51">
        <v>0</v>
      </c>
      <c r="X785" s="51">
        <v>0</v>
      </c>
      <c r="Y785" s="51">
        <v>0</v>
      </c>
      <c r="Z785" s="51">
        <v>0</v>
      </c>
      <c r="AA785" s="51">
        <v>0</v>
      </c>
      <c r="AB785" s="51">
        <v>0</v>
      </c>
      <c r="AC785" s="51">
        <v>0</v>
      </c>
      <c r="AD785" s="51">
        <v>0</v>
      </c>
      <c r="AE785" s="51">
        <v>0</v>
      </c>
      <c r="AF785" s="51">
        <v>0</v>
      </c>
      <c r="AG785" s="51">
        <v>0</v>
      </c>
      <c r="AH785" s="51">
        <v>0</v>
      </c>
      <c r="AI785" s="51">
        <v>0</v>
      </c>
      <c r="AJ785" s="51">
        <v>0</v>
      </c>
    </row>
    <row r="786" spans="1:37" x14ac:dyDescent="0.2">
      <c r="A786" s="49" t="s">
        <v>39</v>
      </c>
      <c r="B786" s="50" t="s">
        <v>40</v>
      </c>
      <c r="C786" s="51">
        <v>0</v>
      </c>
      <c r="D786" s="51">
        <v>0</v>
      </c>
      <c r="E786" s="51">
        <v>0</v>
      </c>
      <c r="F786" s="51">
        <v>0</v>
      </c>
      <c r="G786" s="51">
        <v>0</v>
      </c>
      <c r="H786" s="51">
        <v>0</v>
      </c>
      <c r="I786" s="51">
        <v>0</v>
      </c>
      <c r="J786" s="51">
        <v>0</v>
      </c>
      <c r="K786" s="51">
        <v>0</v>
      </c>
      <c r="L786" s="51">
        <v>0</v>
      </c>
      <c r="M786" s="51">
        <v>0</v>
      </c>
      <c r="N786" s="51">
        <v>0</v>
      </c>
      <c r="O786" s="51">
        <v>0</v>
      </c>
      <c r="P786" s="51">
        <v>0</v>
      </c>
      <c r="Q786" s="51">
        <v>0</v>
      </c>
      <c r="R786" s="51">
        <v>14.568436029318001</v>
      </c>
      <c r="S786" s="51">
        <v>15.0080436683184</v>
      </c>
      <c r="T786" s="51">
        <v>14.412222549676349</v>
      </c>
      <c r="U786" s="51">
        <v>14.07334147724</v>
      </c>
      <c r="V786" s="51">
        <v>11.382854231962799</v>
      </c>
      <c r="W786" s="51">
        <v>12.930155481283201</v>
      </c>
      <c r="X786" s="51">
        <v>14.312549200381103</v>
      </c>
      <c r="Y786" s="51">
        <v>13.540639362196446</v>
      </c>
      <c r="Z786" s="51">
        <v>13.302963881082366</v>
      </c>
      <c r="AA786" s="51">
        <v>13.018005248084487</v>
      </c>
      <c r="AB786" s="51">
        <v>9.8806967938492285</v>
      </c>
      <c r="AC786" s="51">
        <v>9.5668956737746367</v>
      </c>
      <c r="AD786" s="51">
        <v>10.506265188061461</v>
      </c>
      <c r="AE786" s="51">
        <v>9.8177897071936346</v>
      </c>
      <c r="AF786" s="51">
        <v>9.0959443479025932</v>
      </c>
      <c r="AG786" s="51">
        <v>4.6841499218440523</v>
      </c>
      <c r="AH786" s="51">
        <v>6.8404546881041739</v>
      </c>
      <c r="AI786" s="51">
        <v>0.8689063949009278</v>
      </c>
      <c r="AJ786" s="51">
        <v>0</v>
      </c>
    </row>
    <row r="787" spans="1:37" x14ac:dyDescent="0.2">
      <c r="A787" s="49" t="s">
        <v>41</v>
      </c>
      <c r="B787" s="50" t="s">
        <v>42</v>
      </c>
      <c r="C787" s="51">
        <v>0</v>
      </c>
      <c r="D787" s="51">
        <v>0</v>
      </c>
      <c r="E787" s="51">
        <v>0</v>
      </c>
      <c r="F787" s="51">
        <v>0</v>
      </c>
      <c r="G787" s="51">
        <v>0</v>
      </c>
      <c r="H787" s="51">
        <v>0</v>
      </c>
      <c r="I787" s="51">
        <v>0</v>
      </c>
      <c r="J787" s="51">
        <v>0</v>
      </c>
      <c r="K787" s="51">
        <v>0</v>
      </c>
      <c r="L787" s="51">
        <v>0</v>
      </c>
      <c r="M787" s="51">
        <v>0</v>
      </c>
      <c r="N787" s="51">
        <v>0</v>
      </c>
      <c r="O787" s="51">
        <v>0</v>
      </c>
      <c r="P787" s="51">
        <v>0</v>
      </c>
      <c r="Q787" s="51">
        <v>0</v>
      </c>
      <c r="R787" s="51">
        <v>0</v>
      </c>
      <c r="S787" s="51">
        <v>0</v>
      </c>
      <c r="T787" s="51">
        <v>0</v>
      </c>
      <c r="U787" s="51">
        <v>0</v>
      </c>
      <c r="V787" s="51">
        <v>0</v>
      </c>
      <c r="W787" s="51">
        <v>0</v>
      </c>
      <c r="X787" s="51">
        <v>0</v>
      </c>
      <c r="Y787" s="51">
        <v>0</v>
      </c>
      <c r="Z787" s="51">
        <v>0</v>
      </c>
      <c r="AA787" s="51">
        <v>0</v>
      </c>
      <c r="AB787" s="51">
        <v>0</v>
      </c>
      <c r="AC787" s="51">
        <v>0</v>
      </c>
      <c r="AD787" s="51">
        <v>0</v>
      </c>
      <c r="AE787" s="51">
        <v>0</v>
      </c>
      <c r="AF787" s="51">
        <v>0</v>
      </c>
      <c r="AG787" s="51">
        <v>0</v>
      </c>
      <c r="AH787" s="51">
        <v>0</v>
      </c>
      <c r="AI787" s="51">
        <v>0</v>
      </c>
      <c r="AJ787" s="51">
        <v>0</v>
      </c>
    </row>
    <row r="788" spans="1:37" x14ac:dyDescent="0.2">
      <c r="A788" s="49" t="s">
        <v>43</v>
      </c>
      <c r="B788" s="50" t="s">
        <v>44</v>
      </c>
      <c r="C788" s="51">
        <v>47.097323775</v>
      </c>
      <c r="D788" s="51">
        <v>18.141984858223545</v>
      </c>
      <c r="E788" s="51">
        <v>13.304122229363932</v>
      </c>
      <c r="F788" s="51">
        <v>12.094656572149029</v>
      </c>
      <c r="G788" s="51">
        <v>17.940407248687727</v>
      </c>
      <c r="H788" s="51">
        <v>19.956183344045897</v>
      </c>
      <c r="I788" s="51">
        <v>9.27257003864759</v>
      </c>
      <c r="J788" s="51">
        <v>24.995623582441329</v>
      </c>
      <c r="K788" s="51">
        <v>21.97195943940407</v>
      </c>
      <c r="L788" s="51">
        <v>23.786157925226426</v>
      </c>
      <c r="M788" s="51">
        <v>41.928142783449971</v>
      </c>
      <c r="N788" s="51">
        <v>0</v>
      </c>
      <c r="O788" s="51">
        <v>65.627418374999991</v>
      </c>
      <c r="P788" s="51">
        <v>140.29700818994999</v>
      </c>
      <c r="Q788" s="51">
        <v>215.41234972499998</v>
      </c>
      <c r="R788" s="51">
        <v>222.46563545702998</v>
      </c>
      <c r="S788" s="51">
        <v>219.7687324978867</v>
      </c>
      <c r="T788" s="51">
        <v>224.80503748620188</v>
      </c>
      <c r="U788" s="51">
        <v>204.75856413985838</v>
      </c>
      <c r="V788" s="51">
        <v>103.6655667062761</v>
      </c>
      <c r="W788" s="51">
        <v>60.009542649857458</v>
      </c>
      <c r="X788" s="51">
        <v>53.343710781246429</v>
      </c>
      <c r="Y788" s="51">
        <v>77.21412604238769</v>
      </c>
      <c r="Z788" s="51">
        <v>75.130549828439854</v>
      </c>
      <c r="AA788" s="51">
        <v>100.10251779979092</v>
      </c>
      <c r="AB788" s="51">
        <v>114.19368628480444</v>
      </c>
      <c r="AC788" s="51">
        <v>123.82482520949853</v>
      </c>
      <c r="AD788" s="51">
        <v>121.04622773294288</v>
      </c>
      <c r="AE788" s="51">
        <v>131.29060946605799</v>
      </c>
      <c r="AF788" s="51">
        <v>127.8825091649325</v>
      </c>
      <c r="AG788" s="51">
        <v>120.75061274038832</v>
      </c>
      <c r="AH788" s="51">
        <v>137.11113787800693</v>
      </c>
      <c r="AI788" s="51">
        <v>122.10005336175479</v>
      </c>
      <c r="AJ788" s="51">
        <v>112.96881668844895</v>
      </c>
    </row>
    <row r="789" spans="1:37" x14ac:dyDescent="0.2">
      <c r="A789" s="49" t="s">
        <v>45</v>
      </c>
      <c r="B789" s="50" t="s">
        <v>46</v>
      </c>
      <c r="C789" s="51">
        <v>0</v>
      </c>
      <c r="D789" s="51">
        <v>8.5822793021819707E-2</v>
      </c>
      <c r="E789" s="51">
        <v>6.2936714882667791E-2</v>
      </c>
      <c r="F789" s="51">
        <v>5.7215195347879805E-2</v>
      </c>
      <c r="G789" s="51">
        <v>8.4869206432688374E-2</v>
      </c>
      <c r="H789" s="51">
        <v>9.4405072324001665E-2</v>
      </c>
      <c r="I789" s="51">
        <v>4.386498310004118E-2</v>
      </c>
      <c r="J789" s="51">
        <v>0.11824473705228492</v>
      </c>
      <c r="K789" s="51">
        <v>0.10394093821531497</v>
      </c>
      <c r="L789" s="51">
        <v>0.11252321751749694</v>
      </c>
      <c r="M789" s="51">
        <v>0.19834601053931666</v>
      </c>
      <c r="N789" s="51">
        <v>0</v>
      </c>
      <c r="O789" s="51">
        <v>0</v>
      </c>
      <c r="P789" s="51">
        <v>0</v>
      </c>
      <c r="Q789" s="51">
        <v>0</v>
      </c>
      <c r="R789" s="51">
        <v>0</v>
      </c>
      <c r="S789" s="51">
        <v>0</v>
      </c>
      <c r="T789" s="51">
        <v>0</v>
      </c>
      <c r="U789" s="51">
        <v>0</v>
      </c>
      <c r="V789" s="51">
        <v>0</v>
      </c>
      <c r="W789" s="51">
        <v>0</v>
      </c>
      <c r="X789" s="51">
        <v>0</v>
      </c>
      <c r="Y789" s="51">
        <v>0</v>
      </c>
      <c r="Z789" s="51">
        <v>0</v>
      </c>
      <c r="AA789" s="51">
        <v>0</v>
      </c>
      <c r="AB789" s="51">
        <v>0</v>
      </c>
      <c r="AC789" s="51">
        <v>0</v>
      </c>
      <c r="AD789" s="51">
        <v>0</v>
      </c>
      <c r="AE789" s="51">
        <v>0</v>
      </c>
      <c r="AF789" s="51">
        <v>0</v>
      </c>
      <c r="AG789" s="51">
        <v>0</v>
      </c>
      <c r="AH789" s="51">
        <v>0</v>
      </c>
      <c r="AI789" s="51">
        <v>0</v>
      </c>
      <c r="AJ789" s="51">
        <v>0</v>
      </c>
    </row>
    <row r="790" spans="1:37" x14ac:dyDescent="0.2">
      <c r="A790" s="49" t="s">
        <v>47</v>
      </c>
      <c r="B790" s="50" t="s">
        <v>48</v>
      </c>
      <c r="C790" s="51">
        <v>0</v>
      </c>
      <c r="D790" s="51">
        <v>17.518390063289068</v>
      </c>
      <c r="E790" s="51">
        <v>12.84681937974532</v>
      </c>
      <c r="F790" s="51">
        <v>11.678926708859381</v>
      </c>
      <c r="G790" s="51">
        <v>17.323741284808079</v>
      </c>
      <c r="H790" s="51">
        <v>19.270229069617976</v>
      </c>
      <c r="I790" s="51">
        <v>8.9538438101255231</v>
      </c>
      <c r="J790" s="51">
        <v>24.136448531642717</v>
      </c>
      <c r="K790" s="51">
        <v>21.216716854427872</v>
      </c>
      <c r="L790" s="51">
        <v>22.96855586075678</v>
      </c>
      <c r="M790" s="51">
        <v>40.486945924045848</v>
      </c>
      <c r="N790" s="51">
        <v>70.204553367635256</v>
      </c>
      <c r="O790" s="51">
        <v>42.624193116064262</v>
      </c>
      <c r="P790" s="51">
        <v>22.780291068757432</v>
      </c>
      <c r="Q790" s="51">
        <v>0</v>
      </c>
      <c r="R790" s="51">
        <v>0</v>
      </c>
      <c r="S790" s="51">
        <v>0</v>
      </c>
      <c r="T790" s="51">
        <v>0</v>
      </c>
      <c r="U790" s="51">
        <v>0</v>
      </c>
      <c r="V790" s="51">
        <v>0</v>
      </c>
      <c r="W790" s="51">
        <v>0</v>
      </c>
      <c r="X790" s="51">
        <v>0</v>
      </c>
      <c r="Y790" s="51">
        <v>0</v>
      </c>
      <c r="Z790" s="51">
        <v>0</v>
      </c>
      <c r="AA790" s="51">
        <v>0</v>
      </c>
      <c r="AB790" s="51">
        <v>0</v>
      </c>
      <c r="AC790" s="51">
        <v>0</v>
      </c>
      <c r="AD790" s="51">
        <v>0</v>
      </c>
      <c r="AE790" s="51">
        <v>0</v>
      </c>
      <c r="AF790" s="51">
        <v>0</v>
      </c>
      <c r="AG790" s="51">
        <v>0</v>
      </c>
      <c r="AH790" s="51">
        <v>0</v>
      </c>
      <c r="AI790" s="51">
        <v>0</v>
      </c>
      <c r="AJ790" s="51">
        <v>0</v>
      </c>
    </row>
    <row r="791" spans="1:37" x14ac:dyDescent="0.2">
      <c r="A791" s="49" t="s">
        <v>49</v>
      </c>
      <c r="B791" s="50" t="s">
        <v>50</v>
      </c>
      <c r="C791" s="51">
        <v>0</v>
      </c>
      <c r="D791" s="51">
        <v>0</v>
      </c>
      <c r="E791" s="51">
        <v>0</v>
      </c>
      <c r="F791" s="51">
        <v>0</v>
      </c>
      <c r="G791" s="51">
        <v>0</v>
      </c>
      <c r="H791" s="51">
        <v>0</v>
      </c>
      <c r="I791" s="51">
        <v>0</v>
      </c>
      <c r="J791" s="51">
        <v>0</v>
      </c>
      <c r="K791" s="51">
        <v>0</v>
      </c>
      <c r="L791" s="51">
        <v>0</v>
      </c>
      <c r="M791" s="51">
        <v>0</v>
      </c>
      <c r="N791" s="51">
        <v>0</v>
      </c>
      <c r="O791" s="51">
        <v>0</v>
      </c>
      <c r="P791" s="51">
        <v>0</v>
      </c>
      <c r="Q791" s="51">
        <v>0</v>
      </c>
      <c r="R791" s="51">
        <v>0</v>
      </c>
      <c r="S791" s="51">
        <v>0</v>
      </c>
      <c r="T791" s="51">
        <v>0</v>
      </c>
      <c r="U791" s="51">
        <v>0</v>
      </c>
      <c r="V791" s="51">
        <v>0</v>
      </c>
      <c r="W791" s="51">
        <v>0</v>
      </c>
      <c r="X791" s="51">
        <v>0</v>
      </c>
      <c r="Y791" s="51">
        <v>0</v>
      </c>
      <c r="Z791" s="51">
        <v>0</v>
      </c>
      <c r="AA791" s="51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0</v>
      </c>
      <c r="AG791" s="51">
        <v>0</v>
      </c>
      <c r="AH791" s="51">
        <v>0</v>
      </c>
      <c r="AI791" s="51">
        <v>0</v>
      </c>
      <c r="AJ791" s="51">
        <v>0</v>
      </c>
    </row>
    <row r="792" spans="1:37" x14ac:dyDescent="0.2">
      <c r="A792" s="49" t="s">
        <v>51</v>
      </c>
      <c r="B792" s="50" t="s">
        <v>52</v>
      </c>
      <c r="C792" s="51">
        <v>0</v>
      </c>
      <c r="D792" s="51">
        <v>0</v>
      </c>
      <c r="E792" s="51">
        <v>0</v>
      </c>
      <c r="F792" s="51">
        <v>0</v>
      </c>
      <c r="G792" s="51">
        <v>0</v>
      </c>
      <c r="H792" s="51">
        <v>0</v>
      </c>
      <c r="I792" s="51">
        <v>0</v>
      </c>
      <c r="J792" s="51">
        <v>0</v>
      </c>
      <c r="K792" s="51">
        <v>0</v>
      </c>
      <c r="L792" s="51">
        <v>0</v>
      </c>
      <c r="M792" s="51">
        <v>0</v>
      </c>
      <c r="N792" s="51">
        <v>0</v>
      </c>
      <c r="O792" s="51">
        <v>0</v>
      </c>
      <c r="P792" s="51">
        <v>0</v>
      </c>
      <c r="Q792" s="51">
        <v>0</v>
      </c>
      <c r="R792" s="51">
        <v>0</v>
      </c>
      <c r="S792" s="51">
        <v>0</v>
      </c>
      <c r="T792" s="51">
        <v>0</v>
      </c>
      <c r="U792" s="51">
        <v>0</v>
      </c>
      <c r="V792" s="51">
        <v>0</v>
      </c>
      <c r="W792" s="51">
        <v>0</v>
      </c>
      <c r="X792" s="51">
        <v>0</v>
      </c>
      <c r="Y792" s="51">
        <v>0</v>
      </c>
      <c r="Z792" s="51">
        <v>0</v>
      </c>
      <c r="AA792" s="51">
        <v>0</v>
      </c>
      <c r="AB792" s="51">
        <v>0</v>
      </c>
      <c r="AC792" s="51">
        <v>0</v>
      </c>
      <c r="AD792" s="51">
        <v>0</v>
      </c>
      <c r="AE792" s="51">
        <v>0</v>
      </c>
      <c r="AF792" s="51">
        <v>0</v>
      </c>
      <c r="AG792" s="51">
        <v>0</v>
      </c>
      <c r="AH792" s="51">
        <v>0</v>
      </c>
      <c r="AI792" s="51">
        <v>0</v>
      </c>
      <c r="AJ792" s="51">
        <v>0</v>
      </c>
    </row>
    <row r="793" spans="1:37" x14ac:dyDescent="0.2">
      <c r="A793" s="76" t="s">
        <v>53</v>
      </c>
      <c r="B793" s="92" t="s">
        <v>54</v>
      </c>
      <c r="C793" s="78">
        <v>0</v>
      </c>
      <c r="D793" s="78">
        <v>0</v>
      </c>
      <c r="E793" s="78">
        <v>0</v>
      </c>
      <c r="F793" s="78">
        <v>0</v>
      </c>
      <c r="G793" s="78">
        <v>0</v>
      </c>
      <c r="H793" s="78">
        <v>0</v>
      </c>
      <c r="I793" s="78">
        <v>0</v>
      </c>
      <c r="J793" s="78">
        <v>0</v>
      </c>
      <c r="K793" s="78">
        <v>0</v>
      </c>
      <c r="L793" s="78">
        <v>0</v>
      </c>
      <c r="M793" s="78">
        <v>0</v>
      </c>
      <c r="N793" s="78">
        <v>0</v>
      </c>
      <c r="O793" s="78">
        <v>0</v>
      </c>
      <c r="P793" s="78">
        <v>0</v>
      </c>
      <c r="Q793" s="78">
        <v>0</v>
      </c>
      <c r="R793" s="78">
        <v>0</v>
      </c>
      <c r="S793" s="78">
        <v>0</v>
      </c>
      <c r="T793" s="78">
        <v>0</v>
      </c>
      <c r="U793" s="78">
        <v>0</v>
      </c>
      <c r="V793" s="78">
        <v>0</v>
      </c>
      <c r="W793" s="78">
        <v>0</v>
      </c>
      <c r="X793" s="78">
        <v>0</v>
      </c>
      <c r="Y793" s="78">
        <v>0</v>
      </c>
      <c r="Z793" s="78">
        <v>0</v>
      </c>
      <c r="AA793" s="78">
        <v>0</v>
      </c>
      <c r="AB793" s="78">
        <v>0.36991299464509614</v>
      </c>
      <c r="AC793" s="78">
        <v>2.3981987723676525E-2</v>
      </c>
      <c r="AD793" s="78">
        <v>0</v>
      </c>
      <c r="AE793" s="78">
        <v>0</v>
      </c>
      <c r="AF793" s="78">
        <v>0</v>
      </c>
      <c r="AG793" s="78">
        <v>0</v>
      </c>
      <c r="AH793" s="78">
        <v>0</v>
      </c>
      <c r="AI793" s="78">
        <v>0</v>
      </c>
      <c r="AJ793" s="78">
        <v>0</v>
      </c>
    </row>
    <row r="794" spans="1:37" s="60" customFormat="1" x14ac:dyDescent="0.2">
      <c r="A794" s="57" t="s">
        <v>55</v>
      </c>
      <c r="B794" s="58" t="s">
        <v>56</v>
      </c>
      <c r="C794" s="59"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  <c r="P794" s="59">
        <v>0</v>
      </c>
      <c r="Q794" s="59">
        <v>0</v>
      </c>
      <c r="R794" s="59">
        <v>0</v>
      </c>
      <c r="S794" s="59">
        <v>0</v>
      </c>
      <c r="T794" s="59">
        <v>0</v>
      </c>
      <c r="U794" s="59">
        <v>0</v>
      </c>
      <c r="V794" s="59">
        <v>0</v>
      </c>
      <c r="W794" s="59">
        <v>0</v>
      </c>
      <c r="X794" s="59">
        <v>0</v>
      </c>
      <c r="Y794" s="59">
        <v>0</v>
      </c>
      <c r="Z794" s="59">
        <v>0</v>
      </c>
      <c r="AA794" s="59">
        <v>0</v>
      </c>
      <c r="AB794" s="59">
        <v>0</v>
      </c>
      <c r="AC794" s="59">
        <v>0</v>
      </c>
      <c r="AD794" s="59">
        <v>0</v>
      </c>
      <c r="AE794" s="59">
        <v>0</v>
      </c>
      <c r="AF794" s="59">
        <v>0</v>
      </c>
      <c r="AG794" s="59">
        <v>0</v>
      </c>
      <c r="AH794" s="59">
        <v>0</v>
      </c>
      <c r="AI794" s="59">
        <v>0</v>
      </c>
      <c r="AJ794" s="59">
        <v>0</v>
      </c>
      <c r="AK794"/>
    </row>
    <row r="795" spans="1:37" x14ac:dyDescent="0.2">
      <c r="A795" s="30" t="s">
        <v>57</v>
      </c>
      <c r="B795" s="31"/>
      <c r="C795" s="19">
        <v>0</v>
      </c>
      <c r="D795" s="19">
        <v>0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</row>
    <row r="796" spans="1:37" x14ac:dyDescent="0.2">
      <c r="A796" s="61" t="s">
        <v>58</v>
      </c>
      <c r="B796" s="25"/>
      <c r="C796" s="62">
        <v>0</v>
      </c>
      <c r="D796" s="62">
        <v>0</v>
      </c>
      <c r="E796" s="62">
        <v>0</v>
      </c>
      <c r="F796" s="62">
        <v>0</v>
      </c>
      <c r="G796" s="62">
        <v>0</v>
      </c>
      <c r="H796" s="62">
        <v>0</v>
      </c>
      <c r="I796" s="62">
        <v>0</v>
      </c>
      <c r="J796" s="62">
        <v>0</v>
      </c>
      <c r="K796" s="62">
        <v>0</v>
      </c>
      <c r="L796" s="62">
        <v>0</v>
      </c>
      <c r="M796" s="62">
        <v>0</v>
      </c>
      <c r="N796" s="62">
        <v>0</v>
      </c>
      <c r="O796" s="62">
        <v>0</v>
      </c>
      <c r="P796" s="62">
        <v>0</v>
      </c>
      <c r="Q796" s="62">
        <v>0</v>
      </c>
      <c r="R796" s="62">
        <v>0</v>
      </c>
      <c r="S796" s="62">
        <v>0</v>
      </c>
      <c r="T796" s="62">
        <v>0</v>
      </c>
      <c r="U796" s="62">
        <v>0</v>
      </c>
      <c r="V796" s="62">
        <v>0</v>
      </c>
      <c r="W796" s="62">
        <v>0</v>
      </c>
      <c r="X796" s="62">
        <v>0</v>
      </c>
      <c r="Y796" s="62">
        <v>0</v>
      </c>
      <c r="Z796" s="62">
        <v>0</v>
      </c>
      <c r="AA796" s="62">
        <v>0</v>
      </c>
      <c r="AB796" s="62">
        <v>0</v>
      </c>
      <c r="AC796" s="62">
        <v>0</v>
      </c>
      <c r="AD796" s="62">
        <v>0</v>
      </c>
      <c r="AE796" s="62">
        <v>0</v>
      </c>
      <c r="AF796" s="62">
        <v>0</v>
      </c>
      <c r="AG796" s="62">
        <v>0</v>
      </c>
      <c r="AH796" s="62">
        <v>0</v>
      </c>
      <c r="AI796" s="62">
        <v>0</v>
      </c>
      <c r="AJ796" s="62">
        <v>0</v>
      </c>
    </row>
    <row r="797" spans="1:37" x14ac:dyDescent="0.2">
      <c r="A797" s="45" t="s">
        <v>59</v>
      </c>
      <c r="B797" s="63"/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7">
        <v>0</v>
      </c>
      <c r="Z797" s="47">
        <v>0</v>
      </c>
      <c r="AA797" s="47">
        <v>0</v>
      </c>
      <c r="AB797" s="47">
        <v>0</v>
      </c>
      <c r="AC797" s="47">
        <v>0</v>
      </c>
      <c r="AD797" s="47">
        <v>0</v>
      </c>
      <c r="AE797" s="47">
        <v>0</v>
      </c>
      <c r="AF797" s="47">
        <v>0</v>
      </c>
      <c r="AG797" s="47">
        <v>0</v>
      </c>
      <c r="AH797" s="47">
        <v>0</v>
      </c>
      <c r="AI797" s="47">
        <v>0</v>
      </c>
      <c r="AJ797" s="47">
        <v>0</v>
      </c>
    </row>
    <row r="798" spans="1:37" x14ac:dyDescent="0.2">
      <c r="A798" s="49" t="s">
        <v>60</v>
      </c>
      <c r="B798" s="11"/>
      <c r="C798" s="51">
        <v>0</v>
      </c>
      <c r="D798" s="51">
        <v>0</v>
      </c>
      <c r="E798" s="51">
        <v>0</v>
      </c>
      <c r="F798" s="51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0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51">
        <v>0</v>
      </c>
      <c r="V798" s="51">
        <v>0</v>
      </c>
      <c r="W798" s="51">
        <v>0</v>
      </c>
      <c r="X798" s="51">
        <v>0</v>
      </c>
      <c r="Y798" s="51">
        <v>0</v>
      </c>
      <c r="Z798" s="51">
        <v>0</v>
      </c>
      <c r="AA798" s="51">
        <v>0</v>
      </c>
      <c r="AB798" s="51">
        <v>0</v>
      </c>
      <c r="AC798" s="51">
        <v>0</v>
      </c>
      <c r="AD798" s="51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</row>
    <row r="799" spans="1:37" x14ac:dyDescent="0.2">
      <c r="A799" s="49" t="s">
        <v>61</v>
      </c>
      <c r="B799" s="11"/>
      <c r="C799" s="51">
        <v>0</v>
      </c>
      <c r="D799" s="51">
        <v>0</v>
      </c>
      <c r="E799" s="51">
        <v>0</v>
      </c>
      <c r="F799" s="51">
        <v>0</v>
      </c>
      <c r="G799" s="51">
        <v>0</v>
      </c>
      <c r="H799" s="51">
        <v>0</v>
      </c>
      <c r="I799" s="51">
        <v>0</v>
      </c>
      <c r="J799" s="51">
        <v>0</v>
      </c>
      <c r="K799" s="51">
        <v>0</v>
      </c>
      <c r="L799" s="51">
        <v>0</v>
      </c>
      <c r="M799" s="51">
        <v>0</v>
      </c>
      <c r="N799" s="51">
        <v>0</v>
      </c>
      <c r="O799" s="51">
        <v>0</v>
      </c>
      <c r="P799" s="51">
        <v>0</v>
      </c>
      <c r="Q799" s="51">
        <v>0</v>
      </c>
      <c r="R799" s="51">
        <v>0</v>
      </c>
      <c r="S799" s="51">
        <v>0</v>
      </c>
      <c r="T799" s="51">
        <v>0</v>
      </c>
      <c r="U799" s="51">
        <v>0</v>
      </c>
      <c r="V799" s="51">
        <v>0</v>
      </c>
      <c r="W799" s="51">
        <v>0</v>
      </c>
      <c r="X799" s="51">
        <v>0</v>
      </c>
      <c r="Y799" s="51">
        <v>0</v>
      </c>
      <c r="Z799" s="51">
        <v>0</v>
      </c>
      <c r="AA799" s="51">
        <v>0</v>
      </c>
      <c r="AB799" s="51">
        <v>0</v>
      </c>
      <c r="AC799" s="51">
        <v>0</v>
      </c>
      <c r="AD799" s="51">
        <v>0</v>
      </c>
      <c r="AE799" s="51">
        <v>0</v>
      </c>
      <c r="AF799" s="51">
        <v>0</v>
      </c>
      <c r="AG799" s="51">
        <v>0</v>
      </c>
      <c r="AH799" s="51">
        <v>0</v>
      </c>
      <c r="AI799" s="51">
        <v>0</v>
      </c>
      <c r="AJ799" s="51">
        <v>0</v>
      </c>
    </row>
    <row r="800" spans="1:37" x14ac:dyDescent="0.2">
      <c r="A800" s="49" t="s">
        <v>62</v>
      </c>
      <c r="B800" s="11"/>
      <c r="C800" s="51">
        <v>0</v>
      </c>
      <c r="D800" s="51">
        <v>0</v>
      </c>
      <c r="E800" s="51">
        <v>0</v>
      </c>
      <c r="F800" s="51">
        <v>0</v>
      </c>
      <c r="G800" s="51">
        <v>0</v>
      </c>
      <c r="H800" s="51">
        <v>0</v>
      </c>
      <c r="I800" s="51">
        <v>0</v>
      </c>
      <c r="J800" s="51">
        <v>0</v>
      </c>
      <c r="K800" s="51">
        <v>0</v>
      </c>
      <c r="L800" s="51">
        <v>0</v>
      </c>
      <c r="M800" s="51">
        <v>0</v>
      </c>
      <c r="N800" s="51">
        <v>0</v>
      </c>
      <c r="O800" s="51">
        <v>0</v>
      </c>
      <c r="P800" s="51">
        <v>0</v>
      </c>
      <c r="Q800" s="51">
        <v>0</v>
      </c>
      <c r="R800" s="51">
        <v>0</v>
      </c>
      <c r="S800" s="51">
        <v>0</v>
      </c>
      <c r="T800" s="51">
        <v>0</v>
      </c>
      <c r="U800" s="51">
        <v>0</v>
      </c>
      <c r="V800" s="51">
        <v>0</v>
      </c>
      <c r="W800" s="51">
        <v>0</v>
      </c>
      <c r="X800" s="51">
        <v>0</v>
      </c>
      <c r="Y800" s="51">
        <v>0</v>
      </c>
      <c r="Z800" s="51">
        <v>0</v>
      </c>
      <c r="AA800" s="51">
        <v>0</v>
      </c>
      <c r="AB800" s="51">
        <v>0</v>
      </c>
      <c r="AC800" s="51">
        <v>0</v>
      </c>
      <c r="AD800" s="51">
        <v>0</v>
      </c>
      <c r="AE800" s="51">
        <v>0</v>
      </c>
      <c r="AF800" s="51">
        <v>0</v>
      </c>
      <c r="AG800" s="51">
        <v>0</v>
      </c>
      <c r="AH800" s="51">
        <v>0</v>
      </c>
      <c r="AI800" s="51">
        <v>0</v>
      </c>
      <c r="AJ800" s="51">
        <v>0</v>
      </c>
    </row>
    <row r="801" spans="1:36" x14ac:dyDescent="0.2">
      <c r="A801" s="49" t="s">
        <v>63</v>
      </c>
      <c r="B801" s="11"/>
      <c r="C801" s="51">
        <v>0</v>
      </c>
      <c r="D801" s="51">
        <v>0</v>
      </c>
      <c r="E801" s="51">
        <v>0</v>
      </c>
      <c r="F801" s="51">
        <v>0</v>
      </c>
      <c r="G801" s="51">
        <v>0</v>
      </c>
      <c r="H801" s="51">
        <v>0</v>
      </c>
      <c r="I801" s="51">
        <v>0</v>
      </c>
      <c r="J801" s="51">
        <v>0</v>
      </c>
      <c r="K801" s="51">
        <v>0</v>
      </c>
      <c r="L801" s="51">
        <v>0</v>
      </c>
      <c r="M801" s="51">
        <v>0</v>
      </c>
      <c r="N801" s="51">
        <v>0</v>
      </c>
      <c r="O801" s="51">
        <v>0</v>
      </c>
      <c r="P801" s="51">
        <v>0</v>
      </c>
      <c r="Q801" s="51">
        <v>0</v>
      </c>
      <c r="R801" s="51">
        <v>0</v>
      </c>
      <c r="S801" s="51">
        <v>0</v>
      </c>
      <c r="T801" s="51">
        <v>0</v>
      </c>
      <c r="U801" s="51">
        <v>0</v>
      </c>
      <c r="V801" s="51">
        <v>0</v>
      </c>
      <c r="W801" s="51">
        <v>0</v>
      </c>
      <c r="X801" s="51">
        <v>0</v>
      </c>
      <c r="Y801" s="51">
        <v>0</v>
      </c>
      <c r="Z801" s="51">
        <v>0</v>
      </c>
      <c r="AA801" s="51">
        <v>0</v>
      </c>
      <c r="AB801" s="51">
        <v>0</v>
      </c>
      <c r="AC801" s="51">
        <v>0</v>
      </c>
      <c r="AD801" s="51">
        <v>0</v>
      </c>
      <c r="AE801" s="51">
        <v>0</v>
      </c>
      <c r="AF801" s="51">
        <v>0</v>
      </c>
      <c r="AG801" s="51">
        <v>0</v>
      </c>
      <c r="AH801" s="51">
        <v>0</v>
      </c>
      <c r="AI801" s="51">
        <v>0</v>
      </c>
      <c r="AJ801" s="51">
        <v>0</v>
      </c>
    </row>
    <row r="802" spans="1:36" x14ac:dyDescent="0.2">
      <c r="A802" s="49" t="s">
        <v>64</v>
      </c>
      <c r="B802" s="11"/>
      <c r="C802" s="51">
        <v>0</v>
      </c>
      <c r="D802" s="51">
        <v>0</v>
      </c>
      <c r="E802" s="51">
        <v>0</v>
      </c>
      <c r="F802" s="51">
        <v>0</v>
      </c>
      <c r="G802" s="51">
        <v>0</v>
      </c>
      <c r="H802" s="51">
        <v>0</v>
      </c>
      <c r="I802" s="51">
        <v>0</v>
      </c>
      <c r="J802" s="51">
        <v>0</v>
      </c>
      <c r="K802" s="51">
        <v>0</v>
      </c>
      <c r="L802" s="51">
        <v>0</v>
      </c>
      <c r="M802" s="51">
        <v>0</v>
      </c>
      <c r="N802" s="51">
        <v>0</v>
      </c>
      <c r="O802" s="51">
        <v>0</v>
      </c>
      <c r="P802" s="51">
        <v>0</v>
      </c>
      <c r="Q802" s="51">
        <v>0</v>
      </c>
      <c r="R802" s="51">
        <v>0</v>
      </c>
      <c r="S802" s="51">
        <v>0</v>
      </c>
      <c r="T802" s="51">
        <v>0</v>
      </c>
      <c r="U802" s="51">
        <v>0</v>
      </c>
      <c r="V802" s="51">
        <v>0</v>
      </c>
      <c r="W802" s="51">
        <v>0</v>
      </c>
      <c r="X802" s="51">
        <v>0</v>
      </c>
      <c r="Y802" s="51">
        <v>0</v>
      </c>
      <c r="Z802" s="51">
        <v>0</v>
      </c>
      <c r="AA802" s="51">
        <v>0</v>
      </c>
      <c r="AB802" s="51">
        <v>0</v>
      </c>
      <c r="AC802" s="51">
        <v>0</v>
      </c>
      <c r="AD802" s="51">
        <v>0</v>
      </c>
      <c r="AE802" s="51">
        <v>0</v>
      </c>
      <c r="AF802" s="51">
        <v>0</v>
      </c>
      <c r="AG802" s="51">
        <v>0</v>
      </c>
      <c r="AH802" s="51">
        <v>0</v>
      </c>
      <c r="AI802" s="51">
        <v>0</v>
      </c>
      <c r="AJ802" s="51">
        <v>0</v>
      </c>
    </row>
    <row r="803" spans="1:36" x14ac:dyDescent="0.2">
      <c r="A803" s="49" t="s">
        <v>65</v>
      </c>
      <c r="B803" s="11"/>
      <c r="C803" s="51">
        <v>0</v>
      </c>
      <c r="D803" s="51">
        <v>0</v>
      </c>
      <c r="E803" s="51">
        <v>0</v>
      </c>
      <c r="F803" s="51">
        <v>0</v>
      </c>
      <c r="G803" s="51">
        <v>0</v>
      </c>
      <c r="H803" s="51">
        <v>0</v>
      </c>
      <c r="I803" s="51">
        <v>0</v>
      </c>
      <c r="J803" s="51">
        <v>0</v>
      </c>
      <c r="K803" s="51">
        <v>0</v>
      </c>
      <c r="L803" s="51">
        <v>0</v>
      </c>
      <c r="M803" s="51">
        <v>0</v>
      </c>
      <c r="N803" s="51">
        <v>0</v>
      </c>
      <c r="O803" s="51">
        <v>0</v>
      </c>
      <c r="P803" s="51">
        <v>0</v>
      </c>
      <c r="Q803" s="51">
        <v>0</v>
      </c>
      <c r="R803" s="51">
        <v>0</v>
      </c>
      <c r="S803" s="51">
        <v>0</v>
      </c>
      <c r="T803" s="51">
        <v>0</v>
      </c>
      <c r="U803" s="51">
        <v>0</v>
      </c>
      <c r="V803" s="51">
        <v>0</v>
      </c>
      <c r="W803" s="51">
        <v>0</v>
      </c>
      <c r="X803" s="51">
        <v>0</v>
      </c>
      <c r="Y803" s="51">
        <v>0</v>
      </c>
      <c r="Z803" s="51">
        <v>0</v>
      </c>
      <c r="AA803" s="51">
        <v>0</v>
      </c>
      <c r="AB803" s="51">
        <v>0</v>
      </c>
      <c r="AC803" s="51">
        <v>0</v>
      </c>
      <c r="AD803" s="51">
        <v>0</v>
      </c>
      <c r="AE803" s="51">
        <v>0</v>
      </c>
      <c r="AF803" s="51">
        <v>0</v>
      </c>
      <c r="AG803" s="51">
        <v>0</v>
      </c>
      <c r="AH803" s="51">
        <v>0</v>
      </c>
      <c r="AI803" s="51">
        <v>0</v>
      </c>
      <c r="AJ803" s="51">
        <v>0</v>
      </c>
    </row>
    <row r="804" spans="1:36" x14ac:dyDescent="0.2">
      <c r="A804" s="55" t="s">
        <v>66</v>
      </c>
      <c r="B804" s="31"/>
      <c r="C804" s="51">
        <v>0</v>
      </c>
      <c r="D804" s="51">
        <v>0</v>
      </c>
      <c r="E804" s="51">
        <v>0</v>
      </c>
      <c r="F804" s="51">
        <v>0</v>
      </c>
      <c r="G804" s="51">
        <v>0</v>
      </c>
      <c r="H804" s="51">
        <v>0</v>
      </c>
      <c r="I804" s="51">
        <v>0</v>
      </c>
      <c r="J804" s="51">
        <v>0</v>
      </c>
      <c r="K804" s="51">
        <v>0</v>
      </c>
      <c r="L804" s="51">
        <v>0</v>
      </c>
      <c r="M804" s="51">
        <v>0</v>
      </c>
      <c r="N804" s="51">
        <v>0</v>
      </c>
      <c r="O804" s="51">
        <v>0</v>
      </c>
      <c r="P804" s="51">
        <v>0</v>
      </c>
      <c r="Q804" s="51">
        <v>0</v>
      </c>
      <c r="R804" s="51">
        <v>0</v>
      </c>
      <c r="S804" s="51">
        <v>0</v>
      </c>
      <c r="T804" s="51">
        <v>0</v>
      </c>
      <c r="U804" s="51">
        <v>0</v>
      </c>
      <c r="V804" s="51">
        <v>0</v>
      </c>
      <c r="W804" s="51">
        <v>0</v>
      </c>
      <c r="X804" s="51">
        <v>0</v>
      </c>
      <c r="Y804" s="51">
        <v>0</v>
      </c>
      <c r="Z804" s="51">
        <v>0</v>
      </c>
      <c r="AA804" s="51">
        <v>0</v>
      </c>
      <c r="AB804" s="51">
        <v>0</v>
      </c>
      <c r="AC804" s="51">
        <v>0</v>
      </c>
      <c r="AD804" s="51">
        <v>0</v>
      </c>
      <c r="AE804" s="51">
        <v>0</v>
      </c>
      <c r="AF804" s="51">
        <v>0</v>
      </c>
      <c r="AG804" s="51">
        <v>0</v>
      </c>
      <c r="AH804" s="51">
        <v>0</v>
      </c>
      <c r="AI804" s="51">
        <v>0</v>
      </c>
      <c r="AJ804" s="51">
        <v>0</v>
      </c>
    </row>
    <row r="805" spans="1:36" x14ac:dyDescent="0.2">
      <c r="A805" s="64" t="s">
        <v>67</v>
      </c>
      <c r="B805" s="65"/>
      <c r="C805" s="51">
        <v>0</v>
      </c>
      <c r="D805" s="51">
        <v>0</v>
      </c>
      <c r="E805" s="51">
        <v>0</v>
      </c>
      <c r="F805" s="51">
        <v>0</v>
      </c>
      <c r="G805" s="51">
        <v>0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51">
        <v>0</v>
      </c>
      <c r="N805" s="51">
        <v>0</v>
      </c>
      <c r="O805" s="51">
        <v>0</v>
      </c>
      <c r="P805" s="51">
        <v>0</v>
      </c>
      <c r="Q805" s="51">
        <v>0</v>
      </c>
      <c r="R805" s="51">
        <v>0</v>
      </c>
      <c r="S805" s="51">
        <v>0</v>
      </c>
      <c r="T805" s="51">
        <v>0</v>
      </c>
      <c r="U805" s="51">
        <v>0</v>
      </c>
      <c r="V805" s="51">
        <v>0</v>
      </c>
      <c r="W805" s="51">
        <v>0</v>
      </c>
      <c r="X805" s="51">
        <v>0</v>
      </c>
      <c r="Y805" s="51">
        <v>0</v>
      </c>
      <c r="Z805" s="51">
        <v>0</v>
      </c>
      <c r="AA805" s="51">
        <v>0</v>
      </c>
      <c r="AB805" s="51">
        <v>0</v>
      </c>
      <c r="AC805" s="51">
        <v>0</v>
      </c>
      <c r="AD805" s="51">
        <v>0</v>
      </c>
      <c r="AE805" s="51">
        <v>0</v>
      </c>
      <c r="AF805" s="51">
        <v>0</v>
      </c>
      <c r="AG805" s="51">
        <v>0</v>
      </c>
      <c r="AH805" s="51">
        <v>0</v>
      </c>
      <c r="AI805" s="51">
        <v>0</v>
      </c>
      <c r="AJ805" s="51">
        <v>0</v>
      </c>
    </row>
    <row r="806" spans="1:36" x14ac:dyDescent="0.2">
      <c r="A806" s="66" t="s">
        <v>68</v>
      </c>
      <c r="B806" s="67"/>
      <c r="C806" s="68">
        <v>19.302181874999999</v>
      </c>
      <c r="D806" s="68">
        <v>29.339316449999998</v>
      </c>
      <c r="E806" s="68">
        <v>21.6184437</v>
      </c>
      <c r="F806" s="68">
        <v>19.302181874999999</v>
      </c>
      <c r="G806" s="68">
        <v>28.567229174999998</v>
      </c>
      <c r="H806" s="68">
        <v>33.199752824999997</v>
      </c>
      <c r="I806" s="68">
        <v>27.023054625</v>
      </c>
      <c r="J806" s="68">
        <v>47.097323775</v>
      </c>
      <c r="K806" s="68">
        <v>40.148538299999998</v>
      </c>
      <c r="L806" s="68">
        <v>39.376451025000001</v>
      </c>
      <c r="M806" s="68">
        <v>44.008974674999997</v>
      </c>
      <c r="N806" s="68">
        <v>61.766981999999999</v>
      </c>
      <c r="O806" s="68">
        <v>46.325236499999995</v>
      </c>
      <c r="P806" s="68">
        <v>51.122214739574993</v>
      </c>
      <c r="Q806" s="68">
        <v>31.200355617660001</v>
      </c>
      <c r="R806" s="68">
        <v>41.319179915348762</v>
      </c>
      <c r="S806" s="68">
        <v>28.518521743334404</v>
      </c>
      <c r="T806" s="68">
        <v>31.9744513586934</v>
      </c>
      <c r="U806" s="68">
        <v>26.813604553510402</v>
      </c>
      <c r="V806" s="68">
        <v>14.932033590428489</v>
      </c>
      <c r="W806" s="68">
        <v>13.282805685522471</v>
      </c>
      <c r="X806" s="68">
        <v>8.6599555750370367</v>
      </c>
      <c r="Y806" s="68">
        <v>9.8992570351657037</v>
      </c>
      <c r="Z806" s="68">
        <v>10.939374998472235</v>
      </c>
      <c r="AA806" s="68">
        <v>8.4624698357862798</v>
      </c>
      <c r="AB806" s="68">
        <v>9.3265586468348634</v>
      </c>
      <c r="AC806" s="68">
        <v>9.6495480918651246</v>
      </c>
      <c r="AD806" s="68">
        <v>6.1563157180259021</v>
      </c>
      <c r="AE806" s="68">
        <v>5.4038717232911377</v>
      </c>
      <c r="AF806" s="68">
        <v>3.48355655919572</v>
      </c>
      <c r="AG806" s="68">
        <v>7.3770714405734896</v>
      </c>
      <c r="AH806" s="68">
        <v>6.858312077566163</v>
      </c>
      <c r="AI806" s="68">
        <v>6.6800088320543898</v>
      </c>
      <c r="AJ806" s="68">
        <v>2.785633828656521</v>
      </c>
    </row>
    <row r="807" spans="1:36" x14ac:dyDescent="0.2">
      <c r="A807" s="66" t="s">
        <v>69</v>
      </c>
      <c r="B807" s="67"/>
      <c r="C807" s="68">
        <v>0</v>
      </c>
      <c r="D807" s="68">
        <v>0</v>
      </c>
      <c r="E807" s="68">
        <v>0</v>
      </c>
      <c r="F807" s="68">
        <v>0</v>
      </c>
      <c r="G807" s="68">
        <v>0</v>
      </c>
      <c r="H807" s="68">
        <v>0</v>
      </c>
      <c r="I807" s="68">
        <v>0</v>
      </c>
      <c r="J807" s="68">
        <v>0</v>
      </c>
      <c r="K807" s="68">
        <v>0</v>
      </c>
      <c r="L807" s="68">
        <v>0</v>
      </c>
      <c r="M807" s="68">
        <v>0</v>
      </c>
      <c r="N807" s="68">
        <v>0</v>
      </c>
      <c r="O807" s="68">
        <v>0</v>
      </c>
      <c r="P807" s="68">
        <v>0</v>
      </c>
      <c r="Q807" s="68">
        <v>0</v>
      </c>
      <c r="R807" s="68">
        <v>0</v>
      </c>
      <c r="S807" s="68">
        <v>0</v>
      </c>
      <c r="T807" s="68">
        <v>0</v>
      </c>
      <c r="U807" s="68">
        <v>0</v>
      </c>
      <c r="V807" s="68">
        <v>0</v>
      </c>
      <c r="W807" s="68">
        <v>2.4357375765003548E-4</v>
      </c>
      <c r="X807" s="68">
        <v>2.225643436916117E-4</v>
      </c>
      <c r="Y807" s="68">
        <v>3.6474688389685051E-4</v>
      </c>
      <c r="Z807" s="68">
        <v>2.716955356031936E-4</v>
      </c>
      <c r="AA807" s="68">
        <v>4.0828748979995181E-4</v>
      </c>
      <c r="AB807" s="68">
        <v>0</v>
      </c>
      <c r="AC807" s="68">
        <v>0</v>
      </c>
      <c r="AD807" s="68">
        <v>0</v>
      </c>
      <c r="AE807" s="68">
        <v>0</v>
      </c>
      <c r="AF807" s="68">
        <v>0</v>
      </c>
      <c r="AG807" s="68">
        <v>0</v>
      </c>
      <c r="AH807" s="68">
        <v>0</v>
      </c>
      <c r="AI807" s="68">
        <v>0</v>
      </c>
      <c r="AJ807" s="68">
        <v>0</v>
      </c>
    </row>
    <row r="808" spans="1:36" x14ac:dyDescent="0.2">
      <c r="A808" s="61" t="s">
        <v>70</v>
      </c>
      <c r="B808" s="25"/>
      <c r="C808" s="62">
        <v>0</v>
      </c>
      <c r="D808" s="62">
        <v>0</v>
      </c>
      <c r="E808" s="62">
        <v>0</v>
      </c>
      <c r="F808" s="62">
        <v>0</v>
      </c>
      <c r="G808" s="62">
        <v>0</v>
      </c>
      <c r="H808" s="62">
        <v>0</v>
      </c>
      <c r="I808" s="62">
        <v>0</v>
      </c>
      <c r="J808" s="62">
        <v>0</v>
      </c>
      <c r="K808" s="62">
        <v>0</v>
      </c>
      <c r="L808" s="62">
        <v>0</v>
      </c>
      <c r="M808" s="62">
        <v>0</v>
      </c>
      <c r="N808" s="62">
        <v>0</v>
      </c>
      <c r="O808" s="62">
        <v>0</v>
      </c>
      <c r="P808" s="62">
        <v>0</v>
      </c>
      <c r="Q808" s="62">
        <v>0</v>
      </c>
      <c r="R808" s="62">
        <v>0</v>
      </c>
      <c r="S808" s="62">
        <v>0</v>
      </c>
      <c r="T808" s="62">
        <v>0</v>
      </c>
      <c r="U808" s="62">
        <v>0</v>
      </c>
      <c r="V808" s="62">
        <v>0</v>
      </c>
      <c r="W808" s="62">
        <v>2.4357375765003548E-4</v>
      </c>
      <c r="X808" s="62">
        <v>2.225643436916117E-4</v>
      </c>
      <c r="Y808" s="62">
        <v>3.6474688389685051E-4</v>
      </c>
      <c r="Z808" s="62">
        <v>2.716955356031936E-4</v>
      </c>
      <c r="AA808" s="62">
        <v>4.0828748979995181E-4</v>
      </c>
      <c r="AB808" s="62">
        <v>0</v>
      </c>
      <c r="AC808" s="62">
        <v>0</v>
      </c>
      <c r="AD808" s="62">
        <v>0</v>
      </c>
      <c r="AE808" s="62">
        <v>0</v>
      </c>
      <c r="AF808" s="62">
        <v>0</v>
      </c>
      <c r="AG808" s="62">
        <v>0</v>
      </c>
      <c r="AH808" s="62">
        <v>0</v>
      </c>
      <c r="AI808" s="62">
        <v>0</v>
      </c>
      <c r="AJ808" s="62">
        <v>0</v>
      </c>
    </row>
    <row r="809" spans="1:36" x14ac:dyDescent="0.2">
      <c r="A809" s="70" t="s">
        <v>71</v>
      </c>
      <c r="B809" s="71" t="s">
        <v>72</v>
      </c>
      <c r="C809" s="72">
        <v>0</v>
      </c>
      <c r="D809" s="73">
        <v>0</v>
      </c>
      <c r="E809" s="73">
        <v>0</v>
      </c>
      <c r="F809" s="73">
        <v>0</v>
      </c>
      <c r="G809" s="73">
        <v>0</v>
      </c>
      <c r="H809" s="73">
        <v>0</v>
      </c>
      <c r="I809" s="73">
        <v>0</v>
      </c>
      <c r="J809" s="73">
        <v>0</v>
      </c>
      <c r="K809" s="73">
        <v>0</v>
      </c>
      <c r="L809" s="73">
        <v>0</v>
      </c>
      <c r="M809" s="73">
        <v>0</v>
      </c>
      <c r="N809" s="73">
        <v>0</v>
      </c>
      <c r="O809" s="73">
        <v>0</v>
      </c>
      <c r="P809" s="73">
        <v>0</v>
      </c>
      <c r="Q809" s="73">
        <v>0</v>
      </c>
      <c r="R809" s="73">
        <v>0</v>
      </c>
      <c r="S809" s="73">
        <v>0</v>
      </c>
      <c r="T809" s="73">
        <v>0</v>
      </c>
      <c r="U809" s="73">
        <v>0</v>
      </c>
      <c r="V809" s="73">
        <v>0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0</v>
      </c>
      <c r="AC809" s="73">
        <v>0</v>
      </c>
      <c r="AD809" s="73">
        <v>0</v>
      </c>
      <c r="AE809" s="73">
        <v>0</v>
      </c>
      <c r="AF809" s="73">
        <v>0</v>
      </c>
      <c r="AG809" s="73">
        <v>0</v>
      </c>
      <c r="AH809" s="73">
        <v>0</v>
      </c>
      <c r="AI809" s="73">
        <v>0</v>
      </c>
      <c r="AJ809" s="73">
        <v>0</v>
      </c>
    </row>
    <row r="810" spans="1:36" x14ac:dyDescent="0.2">
      <c r="A810" s="70" t="s">
        <v>73</v>
      </c>
      <c r="B810" s="71" t="s">
        <v>74</v>
      </c>
      <c r="C810" s="72">
        <v>0</v>
      </c>
      <c r="D810" s="73">
        <v>0</v>
      </c>
      <c r="E810" s="73">
        <v>0</v>
      </c>
      <c r="F810" s="73">
        <v>0</v>
      </c>
      <c r="G810" s="73">
        <v>0</v>
      </c>
      <c r="H810" s="73">
        <v>0</v>
      </c>
      <c r="I810" s="73">
        <v>0</v>
      </c>
      <c r="J810" s="73">
        <v>0</v>
      </c>
      <c r="K810" s="73">
        <v>0</v>
      </c>
      <c r="L810" s="73">
        <v>0</v>
      </c>
      <c r="M810" s="73">
        <v>0</v>
      </c>
      <c r="N810" s="73">
        <v>0</v>
      </c>
      <c r="O810" s="73">
        <v>0</v>
      </c>
      <c r="P810" s="73">
        <v>0</v>
      </c>
      <c r="Q810" s="73">
        <v>0</v>
      </c>
      <c r="R810" s="73">
        <v>0</v>
      </c>
      <c r="S810" s="73">
        <v>0</v>
      </c>
      <c r="T810" s="73">
        <v>0</v>
      </c>
      <c r="U810" s="73">
        <v>0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0</v>
      </c>
      <c r="AC810" s="73">
        <v>0</v>
      </c>
      <c r="AD810" s="73">
        <v>0</v>
      </c>
      <c r="AE810" s="73">
        <v>0</v>
      </c>
      <c r="AF810" s="73">
        <v>0</v>
      </c>
      <c r="AG810" s="73">
        <v>0</v>
      </c>
      <c r="AH810" s="73">
        <v>0</v>
      </c>
      <c r="AI810" s="73">
        <v>0</v>
      </c>
      <c r="AJ810" s="73">
        <v>0</v>
      </c>
    </row>
    <row r="811" spans="1:36" x14ac:dyDescent="0.2">
      <c r="A811" s="70" t="s">
        <v>75</v>
      </c>
      <c r="B811" s="71" t="s">
        <v>76</v>
      </c>
      <c r="C811" s="72">
        <v>0</v>
      </c>
      <c r="D811" s="73">
        <v>0</v>
      </c>
      <c r="E811" s="73">
        <v>0</v>
      </c>
      <c r="F811" s="73">
        <v>0</v>
      </c>
      <c r="G811" s="73">
        <v>0</v>
      </c>
      <c r="H811" s="73">
        <v>0</v>
      </c>
      <c r="I811" s="73">
        <v>0</v>
      </c>
      <c r="J811" s="73">
        <v>0</v>
      </c>
      <c r="K811" s="73">
        <v>0</v>
      </c>
      <c r="L811" s="73">
        <v>0</v>
      </c>
      <c r="M811" s="73">
        <v>0</v>
      </c>
      <c r="N811" s="73">
        <v>0</v>
      </c>
      <c r="O811" s="73">
        <v>0</v>
      </c>
      <c r="P811" s="73">
        <v>0</v>
      </c>
      <c r="Q811" s="73">
        <v>0</v>
      </c>
      <c r="R811" s="73">
        <v>0</v>
      </c>
      <c r="S811" s="73">
        <v>0</v>
      </c>
      <c r="T811" s="73">
        <v>0</v>
      </c>
      <c r="U811" s="73">
        <v>0</v>
      </c>
      <c r="V811" s="73">
        <v>0</v>
      </c>
      <c r="W811" s="73">
        <v>0</v>
      </c>
      <c r="X811" s="73">
        <v>0</v>
      </c>
      <c r="Y811" s="73">
        <v>0</v>
      </c>
      <c r="Z811" s="73">
        <v>0</v>
      </c>
      <c r="AA811" s="73">
        <v>0</v>
      </c>
      <c r="AB811" s="73">
        <v>0</v>
      </c>
      <c r="AC811" s="73">
        <v>0</v>
      </c>
      <c r="AD811" s="73">
        <v>0</v>
      </c>
      <c r="AE811" s="73">
        <v>0</v>
      </c>
      <c r="AF811" s="73">
        <v>0</v>
      </c>
      <c r="AG811" s="73">
        <v>0</v>
      </c>
      <c r="AH811" s="73">
        <v>0</v>
      </c>
      <c r="AI811" s="73">
        <v>0</v>
      </c>
      <c r="AJ811" s="73">
        <v>0</v>
      </c>
    </row>
    <row r="812" spans="1:36" x14ac:dyDescent="0.2">
      <c r="A812" s="70" t="s">
        <v>77</v>
      </c>
      <c r="B812" s="71" t="s">
        <v>78</v>
      </c>
      <c r="C812" s="72">
        <v>0</v>
      </c>
      <c r="D812" s="73">
        <v>0</v>
      </c>
      <c r="E812" s="73">
        <v>0</v>
      </c>
      <c r="F812" s="73">
        <v>0</v>
      </c>
      <c r="G812" s="73">
        <v>0</v>
      </c>
      <c r="H812" s="73">
        <v>0</v>
      </c>
      <c r="I812" s="73">
        <v>0</v>
      </c>
      <c r="J812" s="73">
        <v>0</v>
      </c>
      <c r="K812" s="73">
        <v>0</v>
      </c>
      <c r="L812" s="73">
        <v>0</v>
      </c>
      <c r="M812" s="73">
        <v>0</v>
      </c>
      <c r="N812" s="73">
        <v>0</v>
      </c>
      <c r="O812" s="73">
        <v>0</v>
      </c>
      <c r="P812" s="73">
        <v>0</v>
      </c>
      <c r="Q812" s="73">
        <v>0</v>
      </c>
      <c r="R812" s="73">
        <v>0</v>
      </c>
      <c r="S812" s="73">
        <v>0</v>
      </c>
      <c r="T812" s="73">
        <v>0</v>
      </c>
      <c r="U812" s="73">
        <v>0</v>
      </c>
      <c r="V812" s="73">
        <v>0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0</v>
      </c>
      <c r="AC812" s="73">
        <v>0</v>
      </c>
      <c r="AD812" s="73">
        <v>0</v>
      </c>
      <c r="AE812" s="73">
        <v>0</v>
      </c>
      <c r="AF812" s="73">
        <v>0</v>
      </c>
      <c r="AG812" s="73">
        <v>0</v>
      </c>
      <c r="AH812" s="73">
        <v>0</v>
      </c>
      <c r="AI812" s="73">
        <v>0</v>
      </c>
      <c r="AJ812" s="73">
        <v>0</v>
      </c>
    </row>
    <row r="813" spans="1:36" x14ac:dyDescent="0.2">
      <c r="A813" s="70" t="s">
        <v>79</v>
      </c>
      <c r="B813" s="71" t="s">
        <v>80</v>
      </c>
      <c r="C813" s="72">
        <v>0</v>
      </c>
      <c r="D813" s="73">
        <v>0</v>
      </c>
      <c r="E813" s="73">
        <v>0</v>
      </c>
      <c r="F813" s="73">
        <v>0</v>
      </c>
      <c r="G813" s="73">
        <v>0</v>
      </c>
      <c r="H813" s="73">
        <v>0</v>
      </c>
      <c r="I813" s="73">
        <v>0</v>
      </c>
      <c r="J813" s="73">
        <v>0</v>
      </c>
      <c r="K813" s="73">
        <v>0</v>
      </c>
      <c r="L813" s="73">
        <v>0</v>
      </c>
      <c r="M813" s="73">
        <v>0</v>
      </c>
      <c r="N813" s="73">
        <v>0</v>
      </c>
      <c r="O813" s="73">
        <v>0</v>
      </c>
      <c r="P813" s="73">
        <v>0</v>
      </c>
      <c r="Q813" s="73">
        <v>0</v>
      </c>
      <c r="R813" s="73">
        <v>0</v>
      </c>
      <c r="S813" s="73">
        <v>0</v>
      </c>
      <c r="T813" s="73">
        <v>0</v>
      </c>
      <c r="U813" s="73">
        <v>0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0</v>
      </c>
      <c r="AC813" s="73">
        <v>0</v>
      </c>
      <c r="AD813" s="73">
        <v>0</v>
      </c>
      <c r="AE813" s="73">
        <v>0</v>
      </c>
      <c r="AF813" s="73">
        <v>0</v>
      </c>
      <c r="AG813" s="73">
        <v>0</v>
      </c>
      <c r="AH813" s="73">
        <v>0</v>
      </c>
      <c r="AI813" s="73">
        <v>0</v>
      </c>
      <c r="AJ813" s="73">
        <v>0</v>
      </c>
    </row>
    <row r="814" spans="1:36" x14ac:dyDescent="0.2">
      <c r="A814" s="74" t="s">
        <v>81</v>
      </c>
      <c r="B814" s="75"/>
      <c r="C814" s="72">
        <v>0</v>
      </c>
      <c r="D814" s="73">
        <v>0</v>
      </c>
      <c r="E814" s="73">
        <v>0</v>
      </c>
      <c r="F814" s="73">
        <v>0</v>
      </c>
      <c r="G814" s="73">
        <v>0</v>
      </c>
      <c r="H814" s="73">
        <v>0</v>
      </c>
      <c r="I814" s="73">
        <v>0</v>
      </c>
      <c r="J814" s="73">
        <v>0</v>
      </c>
      <c r="K814" s="73">
        <v>0</v>
      </c>
      <c r="L814" s="73">
        <v>0</v>
      </c>
      <c r="M814" s="73">
        <v>0</v>
      </c>
      <c r="N814" s="73">
        <v>0</v>
      </c>
      <c r="O814" s="73">
        <v>0</v>
      </c>
      <c r="P814" s="73">
        <v>0</v>
      </c>
      <c r="Q814" s="73">
        <v>0</v>
      </c>
      <c r="R814" s="73">
        <v>0</v>
      </c>
      <c r="S814" s="73">
        <v>0</v>
      </c>
      <c r="T814" s="73">
        <v>0</v>
      </c>
      <c r="U814" s="73">
        <v>0</v>
      </c>
      <c r="V814" s="73">
        <v>0</v>
      </c>
      <c r="W814" s="73">
        <v>2.4357375765003548E-4</v>
      </c>
      <c r="X814" s="73">
        <v>2.225643436916117E-4</v>
      </c>
      <c r="Y814" s="73">
        <v>3.6474688389685051E-4</v>
      </c>
      <c r="Z814" s="73">
        <v>2.716955356031936E-4</v>
      </c>
      <c r="AA814" s="73">
        <v>4.0828748979995181E-4</v>
      </c>
      <c r="AB814" s="73">
        <v>0</v>
      </c>
      <c r="AC814" s="73">
        <v>0</v>
      </c>
      <c r="AD814" s="73">
        <v>0</v>
      </c>
      <c r="AE814" s="73">
        <v>0</v>
      </c>
      <c r="AF814" s="73">
        <v>0</v>
      </c>
      <c r="AG814" s="73">
        <v>0</v>
      </c>
      <c r="AH814" s="73">
        <v>0</v>
      </c>
      <c r="AI814" s="73">
        <v>0</v>
      </c>
      <c r="AJ814" s="73">
        <v>0</v>
      </c>
    </row>
    <row r="815" spans="1:36" x14ac:dyDescent="0.2">
      <c r="A815" s="76" t="s">
        <v>82</v>
      </c>
      <c r="B815" s="28"/>
      <c r="C815" s="78">
        <v>0</v>
      </c>
      <c r="D815" s="78">
        <v>0</v>
      </c>
      <c r="E815" s="78">
        <v>0</v>
      </c>
      <c r="F815" s="78">
        <v>0</v>
      </c>
      <c r="G815" s="78">
        <v>0</v>
      </c>
      <c r="H815" s="78">
        <v>0</v>
      </c>
      <c r="I815" s="78">
        <v>0</v>
      </c>
      <c r="J815" s="78">
        <v>0</v>
      </c>
      <c r="K815" s="78">
        <v>0</v>
      </c>
      <c r="L815" s="78">
        <v>0</v>
      </c>
      <c r="M815" s="78">
        <v>0</v>
      </c>
      <c r="N815" s="78">
        <v>0</v>
      </c>
      <c r="O815" s="78">
        <v>0</v>
      </c>
      <c r="P815" s="78">
        <v>0</v>
      </c>
      <c r="Q815" s="78">
        <v>0</v>
      </c>
      <c r="R815" s="78">
        <v>0</v>
      </c>
      <c r="S815" s="78">
        <v>0</v>
      </c>
      <c r="T815" s="78">
        <v>0</v>
      </c>
      <c r="U815" s="78">
        <v>0</v>
      </c>
      <c r="V815" s="78">
        <v>0</v>
      </c>
      <c r="W815" s="78">
        <v>0</v>
      </c>
      <c r="X815" s="78">
        <v>0</v>
      </c>
      <c r="Y815" s="78">
        <v>0</v>
      </c>
      <c r="Z815" s="78">
        <v>0</v>
      </c>
      <c r="AA815" s="78">
        <v>0</v>
      </c>
      <c r="AB815" s="78">
        <v>0</v>
      </c>
      <c r="AC815" s="78">
        <v>0</v>
      </c>
      <c r="AD815" s="78">
        <v>0</v>
      </c>
      <c r="AE815" s="78">
        <v>0</v>
      </c>
      <c r="AF815" s="78">
        <v>0</v>
      </c>
      <c r="AG815" s="78">
        <v>0</v>
      </c>
      <c r="AH815" s="78">
        <v>0</v>
      </c>
      <c r="AI815" s="78">
        <v>0</v>
      </c>
      <c r="AJ815" s="78">
        <v>0</v>
      </c>
    </row>
    <row r="816" spans="1:36" x14ac:dyDescent="0.2">
      <c r="A816" s="79" t="s">
        <v>83</v>
      </c>
      <c r="B816" s="80" t="s">
        <v>84</v>
      </c>
      <c r="C816" s="81">
        <v>0</v>
      </c>
      <c r="D816" s="82">
        <v>0</v>
      </c>
      <c r="E816" s="82">
        <v>0</v>
      </c>
      <c r="F816" s="82">
        <v>0</v>
      </c>
      <c r="G816" s="82">
        <v>0</v>
      </c>
      <c r="H816" s="82">
        <v>0</v>
      </c>
      <c r="I816" s="82">
        <v>0</v>
      </c>
      <c r="J816" s="82">
        <v>0</v>
      </c>
      <c r="K816" s="82">
        <v>0</v>
      </c>
      <c r="L816" s="82">
        <v>0</v>
      </c>
      <c r="M816" s="82">
        <v>0</v>
      </c>
      <c r="N816" s="82">
        <v>0</v>
      </c>
      <c r="O816" s="82">
        <v>0</v>
      </c>
      <c r="P816" s="82">
        <v>0</v>
      </c>
      <c r="Q816" s="82">
        <v>0</v>
      </c>
      <c r="R816" s="82">
        <v>0</v>
      </c>
      <c r="S816" s="82">
        <v>0</v>
      </c>
      <c r="T816" s="82">
        <v>0</v>
      </c>
      <c r="U816" s="82">
        <v>0</v>
      </c>
      <c r="V816" s="82">
        <v>0</v>
      </c>
      <c r="W816" s="82">
        <v>0</v>
      </c>
      <c r="X816" s="82">
        <v>0</v>
      </c>
      <c r="Y816" s="82">
        <v>0</v>
      </c>
      <c r="Z816" s="82">
        <v>0</v>
      </c>
      <c r="AA816" s="82">
        <v>0</v>
      </c>
      <c r="AB816" s="82">
        <v>0</v>
      </c>
      <c r="AC816" s="82">
        <v>0</v>
      </c>
      <c r="AD816" s="82">
        <v>0</v>
      </c>
      <c r="AE816" s="82">
        <v>0</v>
      </c>
      <c r="AF816" s="82">
        <v>0</v>
      </c>
      <c r="AG816" s="82">
        <v>0</v>
      </c>
      <c r="AH816" s="82">
        <v>0</v>
      </c>
      <c r="AI816" s="82">
        <v>0</v>
      </c>
      <c r="AJ816" s="82">
        <v>0</v>
      </c>
    </row>
    <row r="817" spans="1:36" x14ac:dyDescent="0.2">
      <c r="A817" s="83" t="s">
        <v>85</v>
      </c>
      <c r="B817" s="84">
        <v>84</v>
      </c>
      <c r="C817" s="72">
        <v>0</v>
      </c>
      <c r="D817" s="73">
        <v>0</v>
      </c>
      <c r="E817" s="73">
        <v>0</v>
      </c>
      <c r="F817" s="73">
        <v>0</v>
      </c>
      <c r="G817" s="73">
        <v>0</v>
      </c>
      <c r="H817" s="73">
        <v>0</v>
      </c>
      <c r="I817" s="73">
        <v>0</v>
      </c>
      <c r="J817" s="73">
        <v>0</v>
      </c>
      <c r="K817" s="73">
        <v>0</v>
      </c>
      <c r="L817" s="73">
        <v>0</v>
      </c>
      <c r="M817" s="73">
        <v>0</v>
      </c>
      <c r="N817" s="73">
        <v>0</v>
      </c>
      <c r="O817" s="73">
        <v>0</v>
      </c>
      <c r="P817" s="73">
        <v>0</v>
      </c>
      <c r="Q817" s="73">
        <v>0</v>
      </c>
      <c r="R817" s="73">
        <v>0</v>
      </c>
      <c r="S817" s="73">
        <v>0</v>
      </c>
      <c r="T817" s="73">
        <v>0</v>
      </c>
      <c r="U817" s="73">
        <v>0</v>
      </c>
      <c r="V817" s="73">
        <v>0</v>
      </c>
      <c r="W817" s="73">
        <v>0</v>
      </c>
      <c r="X817" s="73">
        <v>0</v>
      </c>
      <c r="Y817" s="73">
        <v>0</v>
      </c>
      <c r="Z817" s="73">
        <v>0</v>
      </c>
      <c r="AA817" s="73">
        <v>0</v>
      </c>
      <c r="AB817" s="73">
        <v>0</v>
      </c>
      <c r="AC817" s="73">
        <v>0</v>
      </c>
      <c r="AD817" s="73">
        <v>0</v>
      </c>
      <c r="AE817" s="73">
        <v>0</v>
      </c>
      <c r="AF817" s="73">
        <v>0</v>
      </c>
      <c r="AG817" s="73">
        <v>0</v>
      </c>
      <c r="AH817" s="73">
        <v>0</v>
      </c>
      <c r="AI817" s="73">
        <v>0</v>
      </c>
      <c r="AJ817" s="73">
        <v>0</v>
      </c>
    </row>
    <row r="818" spans="1:36" x14ac:dyDescent="0.2">
      <c r="A818" s="70" t="s">
        <v>86</v>
      </c>
      <c r="B818" s="71">
        <v>85</v>
      </c>
      <c r="C818" s="72">
        <v>0</v>
      </c>
      <c r="D818" s="73">
        <v>0</v>
      </c>
      <c r="E818" s="73">
        <v>0</v>
      </c>
      <c r="F818" s="73">
        <v>0</v>
      </c>
      <c r="G818" s="73">
        <v>0</v>
      </c>
      <c r="H818" s="73">
        <v>0</v>
      </c>
      <c r="I818" s="73">
        <v>0</v>
      </c>
      <c r="J818" s="73">
        <v>0</v>
      </c>
      <c r="K818" s="73">
        <v>0</v>
      </c>
      <c r="L818" s="73">
        <v>0</v>
      </c>
      <c r="M818" s="73">
        <v>0</v>
      </c>
      <c r="N818" s="73">
        <v>0</v>
      </c>
      <c r="O818" s="73">
        <v>0</v>
      </c>
      <c r="P818" s="73">
        <v>0</v>
      </c>
      <c r="Q818" s="73">
        <v>0</v>
      </c>
      <c r="R818" s="73">
        <v>0</v>
      </c>
      <c r="S818" s="73">
        <v>0</v>
      </c>
      <c r="T818" s="73">
        <v>0</v>
      </c>
      <c r="U818" s="73">
        <v>0</v>
      </c>
      <c r="V818" s="73">
        <v>0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0</v>
      </c>
      <c r="AC818" s="73">
        <v>0</v>
      </c>
      <c r="AD818" s="73">
        <v>0</v>
      </c>
      <c r="AE818" s="73">
        <v>0</v>
      </c>
      <c r="AF818" s="73">
        <v>0</v>
      </c>
      <c r="AG818" s="73">
        <v>0</v>
      </c>
      <c r="AH818" s="73">
        <v>0</v>
      </c>
      <c r="AI818" s="73">
        <v>0</v>
      </c>
      <c r="AJ818" s="73">
        <v>0</v>
      </c>
    </row>
    <row r="819" spans="1:36" x14ac:dyDescent="0.2">
      <c r="A819" s="74" t="s">
        <v>87</v>
      </c>
      <c r="B819" s="75" t="s">
        <v>88</v>
      </c>
      <c r="C819" s="85">
        <v>0</v>
      </c>
      <c r="D819" s="86">
        <v>0</v>
      </c>
      <c r="E819" s="86">
        <v>0</v>
      </c>
      <c r="F819" s="86">
        <v>0</v>
      </c>
      <c r="G819" s="86">
        <v>0</v>
      </c>
      <c r="H819" s="86">
        <v>0</v>
      </c>
      <c r="I819" s="86">
        <v>0</v>
      </c>
      <c r="J819" s="86">
        <v>0</v>
      </c>
      <c r="K819" s="86">
        <v>0</v>
      </c>
      <c r="L819" s="86">
        <v>0</v>
      </c>
      <c r="M819" s="86">
        <v>0</v>
      </c>
      <c r="N819" s="86">
        <v>0</v>
      </c>
      <c r="O819" s="86">
        <v>0</v>
      </c>
      <c r="P819" s="86">
        <v>0</v>
      </c>
      <c r="Q819" s="86">
        <v>0</v>
      </c>
      <c r="R819" s="86">
        <v>0</v>
      </c>
      <c r="S819" s="86">
        <v>0</v>
      </c>
      <c r="T819" s="86">
        <v>0</v>
      </c>
      <c r="U819" s="86">
        <v>0</v>
      </c>
      <c r="V819" s="86">
        <v>0</v>
      </c>
      <c r="W819" s="86">
        <v>0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  <c r="AC819" s="86">
        <v>0</v>
      </c>
      <c r="AD819" s="86">
        <v>0</v>
      </c>
      <c r="AE819" s="86">
        <v>0</v>
      </c>
      <c r="AF819" s="86">
        <v>0</v>
      </c>
      <c r="AG819" s="86">
        <v>0</v>
      </c>
      <c r="AH819" s="86">
        <v>0</v>
      </c>
      <c r="AI819" s="86">
        <v>0</v>
      </c>
      <c r="AJ819" s="86">
        <v>0</v>
      </c>
    </row>
    <row r="820" spans="1:36" x14ac:dyDescent="0.2">
      <c r="A820" s="32" t="s">
        <v>89</v>
      </c>
      <c r="B820" s="33"/>
      <c r="C820" s="34">
        <v>0</v>
      </c>
      <c r="D820" s="34">
        <v>0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0</v>
      </c>
      <c r="S820" s="34">
        <v>0</v>
      </c>
      <c r="T820" s="34">
        <v>0</v>
      </c>
      <c r="U820" s="34">
        <v>0</v>
      </c>
      <c r="V820" s="34">
        <v>0</v>
      </c>
      <c r="W820" s="34">
        <v>0</v>
      </c>
      <c r="X820" s="34">
        <v>0</v>
      </c>
      <c r="Y820" s="34">
        <v>0</v>
      </c>
      <c r="Z820" s="34">
        <v>0</v>
      </c>
      <c r="AA820" s="34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</row>
    <row r="821" spans="1:36" ht="13.5" thickBot="1" x14ac:dyDescent="0.25">
      <c r="A821" s="30" t="s">
        <v>90</v>
      </c>
      <c r="B821" s="31"/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</row>
    <row r="822" spans="1:36" ht="13.5" thickBot="1" x14ac:dyDescent="0.25">
      <c r="A822" s="36" t="s">
        <v>91</v>
      </c>
      <c r="B822" s="37"/>
      <c r="C822" s="38">
        <v>2.3162618250000122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-5.4046109250000001</v>
      </c>
      <c r="M822" s="38">
        <v>3.0883490999999879</v>
      </c>
      <c r="N822" s="38">
        <v>0</v>
      </c>
      <c r="O822" s="38">
        <v>0.77208727500001828</v>
      </c>
      <c r="P822" s="38">
        <v>-0.60222807450003302</v>
      </c>
      <c r="Q822" s="38">
        <v>2.9339316450062825E-2</v>
      </c>
      <c r="R822" s="38">
        <v>-3.2631556348405866E-4</v>
      </c>
      <c r="S822" s="38">
        <v>0</v>
      </c>
      <c r="T822" s="38">
        <v>0</v>
      </c>
      <c r="U822" s="38">
        <v>0.29096987924032192</v>
      </c>
      <c r="V822" s="38">
        <v>0.46428156606407356</v>
      </c>
      <c r="W822" s="38">
        <v>1.2746554777187811</v>
      </c>
      <c r="X822" s="38">
        <v>-0.17554893078440159</v>
      </c>
      <c r="Y822" s="38">
        <v>-4.0807136079904751</v>
      </c>
      <c r="Z822" s="38">
        <v>0.28393812451922429</v>
      </c>
      <c r="AA822" s="38">
        <v>4.8948252369598322E-3</v>
      </c>
      <c r="AB822" s="38">
        <v>-0.42680104752977854</v>
      </c>
      <c r="AC822" s="38">
        <v>-0.11629408901941929</v>
      </c>
      <c r="AD822" s="38">
        <v>0.22100109737118601</v>
      </c>
      <c r="AE822" s="38">
        <v>0.82532907951213019</v>
      </c>
      <c r="AF822" s="38">
        <v>0.47626936567021971</v>
      </c>
      <c r="AG822" s="38">
        <v>0.66707661587392408</v>
      </c>
      <c r="AH822" s="38">
        <v>0.52280308534540154</v>
      </c>
      <c r="AI822" s="38">
        <v>-0.45934456645136379</v>
      </c>
      <c r="AJ822" s="38">
        <v>-0.82533792990059851</v>
      </c>
    </row>
    <row r="824" spans="1:36" x14ac:dyDescent="0.2">
      <c r="A824" s="94"/>
      <c r="B824" s="9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</row>
    <row r="825" spans="1:36" x14ac:dyDescent="0.2">
      <c r="A825"/>
      <c r="B825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ht="30.75" thickBot="1" x14ac:dyDescent="0.3">
      <c r="A826" s="90" t="s">
        <v>111</v>
      </c>
      <c r="B826" s="2" t="s">
        <v>1</v>
      </c>
      <c r="C826" s="3">
        <v>1990</v>
      </c>
      <c r="D826" s="3">
        <v>1991</v>
      </c>
      <c r="E826" s="3">
        <v>1992</v>
      </c>
      <c r="F826" s="3">
        <v>1993</v>
      </c>
      <c r="G826" s="3">
        <v>1994</v>
      </c>
      <c r="H826" s="3">
        <v>1995</v>
      </c>
      <c r="I826" s="3">
        <v>1996</v>
      </c>
      <c r="J826" s="3">
        <v>1997</v>
      </c>
      <c r="K826" s="3">
        <v>1998</v>
      </c>
      <c r="L826" s="3">
        <v>1999</v>
      </c>
      <c r="M826" s="3">
        <v>2000</v>
      </c>
      <c r="N826" s="3">
        <v>2001</v>
      </c>
      <c r="O826" s="3">
        <v>2002</v>
      </c>
      <c r="P826" s="3">
        <v>2003</v>
      </c>
      <c r="Q826" s="3">
        <v>2004</v>
      </c>
      <c r="R826" s="3">
        <v>2005</v>
      </c>
      <c r="S826" s="3">
        <v>2006</v>
      </c>
      <c r="T826" s="3">
        <v>2007</v>
      </c>
      <c r="U826" s="3">
        <v>2008</v>
      </c>
      <c r="V826" s="3">
        <v>2009</v>
      </c>
      <c r="W826" s="3">
        <v>2010</v>
      </c>
      <c r="X826" s="3">
        <v>2011</v>
      </c>
      <c r="Y826" s="3">
        <v>2012</v>
      </c>
      <c r="Z826" s="3">
        <v>2013</v>
      </c>
      <c r="AA826" s="3">
        <v>2014</v>
      </c>
      <c r="AB826" s="3">
        <v>2015</v>
      </c>
      <c r="AC826" s="3">
        <v>2016</v>
      </c>
      <c r="AD826" s="3">
        <v>2017</v>
      </c>
      <c r="AE826" s="3">
        <v>2018</v>
      </c>
      <c r="AF826" s="3">
        <v>2019</v>
      </c>
      <c r="AG826" s="3">
        <v>2020</v>
      </c>
      <c r="AH826" s="3">
        <v>2021</v>
      </c>
      <c r="AI826" s="3">
        <v>2022</v>
      </c>
      <c r="AJ826" s="3">
        <v>2023</v>
      </c>
    </row>
    <row r="827" spans="1:36" x14ac:dyDescent="0.2">
      <c r="A827" s="5" t="s">
        <v>2</v>
      </c>
      <c r="B827" s="6"/>
      <c r="C827" s="7">
        <v>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</row>
    <row r="828" spans="1:36" x14ac:dyDescent="0.2">
      <c r="A828" s="10" t="s">
        <v>3</v>
      </c>
      <c r="B828" s="11"/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16.351813237999998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3.3952482417127068</v>
      </c>
      <c r="AA828" s="12">
        <v>0</v>
      </c>
      <c r="AB828" s="12">
        <v>0</v>
      </c>
      <c r="AC828" s="12">
        <v>0</v>
      </c>
      <c r="AD828" s="12">
        <v>0</v>
      </c>
      <c r="AE828" s="12">
        <v>7.5616539426795564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</row>
    <row r="829" spans="1:36" x14ac:dyDescent="0.2">
      <c r="A829" s="10" t="s">
        <v>4</v>
      </c>
      <c r="B829" s="11"/>
      <c r="C829" s="12">
        <v>74.620999999999995</v>
      </c>
      <c r="D829" s="12">
        <v>48.345999999999997</v>
      </c>
      <c r="E829" s="12">
        <v>42.04</v>
      </c>
      <c r="F829" s="12">
        <v>30.478999999999999</v>
      </c>
      <c r="G829" s="12">
        <v>54.651999999999994</v>
      </c>
      <c r="H829" s="12">
        <v>69.366</v>
      </c>
      <c r="I829" s="12">
        <v>60.957999999999998</v>
      </c>
      <c r="J829" s="12">
        <v>91.436999999999998</v>
      </c>
      <c r="K829" s="12">
        <v>127.17099999999999</v>
      </c>
      <c r="L829" s="12">
        <v>116.66099999999999</v>
      </c>
      <c r="M829" s="12">
        <v>111.40599999999999</v>
      </c>
      <c r="N829" s="12">
        <v>13.662999999999998</v>
      </c>
      <c r="O829" s="12">
        <v>30.478999999999999</v>
      </c>
      <c r="P829" s="12">
        <v>27.325999999999997</v>
      </c>
      <c r="Q829" s="12">
        <v>27.325999999999997</v>
      </c>
      <c r="R829" s="12">
        <v>22.971779939399998</v>
      </c>
      <c r="S829" s="12">
        <v>3.1572039999999997</v>
      </c>
      <c r="T829" s="12">
        <v>13.092656982999999</v>
      </c>
      <c r="U829" s="12">
        <v>25.732810119999996</v>
      </c>
      <c r="V829" s="12">
        <v>24.383695020999998</v>
      </c>
      <c r="W829" s="12">
        <v>22.593092658</v>
      </c>
      <c r="X829" s="12">
        <v>20.802036263000659</v>
      </c>
      <c r="Y829" s="12">
        <v>9.016279913</v>
      </c>
      <c r="Z829" s="12">
        <v>28.401526478591158</v>
      </c>
      <c r="AA829" s="12">
        <v>16.613553302486185</v>
      </c>
      <c r="AB829" s="12">
        <v>26.2553830269337</v>
      </c>
      <c r="AC829" s="12">
        <v>75.72521776243093</v>
      </c>
      <c r="AD829" s="12">
        <v>102.52838518301104</v>
      </c>
      <c r="AE829" s="12">
        <v>36.297317128453038</v>
      </c>
      <c r="AF829" s="12">
        <v>28.749403849447511</v>
      </c>
      <c r="AG829" s="12">
        <v>95.404369672651924</v>
      </c>
      <c r="AH829" s="12">
        <v>96.129826777624302</v>
      </c>
      <c r="AI829" s="12">
        <v>115.54112683770717</v>
      </c>
      <c r="AJ829" s="12">
        <v>22.378060392265191</v>
      </c>
    </row>
    <row r="830" spans="1:36" x14ac:dyDescent="0.2">
      <c r="A830" s="10" t="s">
        <v>5</v>
      </c>
      <c r="B830" s="11"/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</row>
    <row r="831" spans="1:36" ht="13.5" thickBot="1" x14ac:dyDescent="0.25">
      <c r="A831" s="13" t="s">
        <v>6</v>
      </c>
      <c r="B831" s="14"/>
      <c r="C831" s="15">
        <v>2.1019999999999999</v>
      </c>
      <c r="D831" s="15">
        <v>-3.1529999999999996</v>
      </c>
      <c r="E831" s="15">
        <v>-1.0509999999999999</v>
      </c>
      <c r="F831" s="15">
        <v>0</v>
      </c>
      <c r="G831" s="15">
        <v>0</v>
      </c>
      <c r="H831" s="15">
        <v>2.1019999999999999</v>
      </c>
      <c r="I831" s="15">
        <v>0</v>
      </c>
      <c r="J831" s="15">
        <v>-2.1019999999999999</v>
      </c>
      <c r="K831" s="15">
        <v>0</v>
      </c>
      <c r="L831" s="15">
        <v>-3.1529999999999996</v>
      </c>
      <c r="M831" s="15">
        <v>2.1019999999999999</v>
      </c>
      <c r="N831" s="15">
        <v>2.1019999999999999</v>
      </c>
      <c r="O831" s="15">
        <v>-1.0509999999999999</v>
      </c>
      <c r="P831" s="15">
        <v>-5.2549999999999999</v>
      </c>
      <c r="Q831" s="15">
        <v>6.3059999999999992</v>
      </c>
      <c r="R831" s="15">
        <v>1.1972203750000074</v>
      </c>
      <c r="S831" s="15">
        <v>-3.6450330070000052</v>
      </c>
      <c r="T831" s="15">
        <v>2.9954004480000007</v>
      </c>
      <c r="U831" s="15">
        <v>6.3690599999978517E-2</v>
      </c>
      <c r="V831" s="15">
        <v>-0.56118565399999398</v>
      </c>
      <c r="W831" s="15">
        <v>-3.7916380479999989</v>
      </c>
      <c r="X831" s="15">
        <v>3.9313874159999989</v>
      </c>
      <c r="Y831" s="15">
        <v>-5.4211808692569976</v>
      </c>
      <c r="Z831" s="15">
        <v>1.4092276885359116</v>
      </c>
      <c r="AA831" s="15">
        <v>1.5709837016574586E-2</v>
      </c>
      <c r="AB831" s="15">
        <v>-2.0431766622928174</v>
      </c>
      <c r="AC831" s="15">
        <v>-1.9427372085635359</v>
      </c>
      <c r="AD831" s="15">
        <v>3.3520817555248628</v>
      </c>
      <c r="AE831" s="15">
        <v>-0.51646778729281662</v>
      </c>
      <c r="AF831" s="15">
        <v>-2.6885196954419883</v>
      </c>
      <c r="AG831" s="15">
        <v>3.9575477582872911</v>
      </c>
      <c r="AH831" s="15">
        <v>2.8063986360497242</v>
      </c>
      <c r="AI831" s="15">
        <v>-0.14380917196132501</v>
      </c>
      <c r="AJ831" s="15">
        <v>-0.66247839779005691</v>
      </c>
    </row>
    <row r="832" spans="1:36" x14ac:dyDescent="0.2">
      <c r="A832" s="16" t="s">
        <v>7</v>
      </c>
      <c r="B832" s="17"/>
      <c r="C832" s="18">
        <v>-72.518999999999991</v>
      </c>
      <c r="D832" s="18">
        <v>-51.498999999999995</v>
      </c>
      <c r="E832" s="18">
        <v>-43.091000000000001</v>
      </c>
      <c r="F832" s="18">
        <v>-30.478999999999999</v>
      </c>
      <c r="G832" s="18">
        <v>-54.651999999999994</v>
      </c>
      <c r="H832" s="18">
        <v>-67.263999999999996</v>
      </c>
      <c r="I832" s="18">
        <v>-60.957999999999998</v>
      </c>
      <c r="J832" s="18">
        <v>-93.539000000000001</v>
      </c>
      <c r="K832" s="18">
        <v>-127.17099999999999</v>
      </c>
      <c r="L832" s="18">
        <v>-119.81399999999999</v>
      </c>
      <c r="M832" s="18">
        <v>-109.30399999999999</v>
      </c>
      <c r="N832" s="18">
        <v>-11.560999999999998</v>
      </c>
      <c r="O832" s="18">
        <v>-31.529999999999998</v>
      </c>
      <c r="P832" s="18">
        <v>-32.580999999999996</v>
      </c>
      <c r="Q832" s="18">
        <v>-21.019999999999996</v>
      </c>
      <c r="R832" s="18">
        <v>-5.4227463263999915</v>
      </c>
      <c r="S832" s="18">
        <v>-6.8022370070000049</v>
      </c>
      <c r="T832" s="18">
        <v>-10.097256535</v>
      </c>
      <c r="U832" s="18">
        <v>-25.669119520000017</v>
      </c>
      <c r="V832" s="18">
        <v>-24.944880674999993</v>
      </c>
      <c r="W832" s="18">
        <v>-26.384730705999999</v>
      </c>
      <c r="X832" s="18">
        <v>-16.870648847000659</v>
      </c>
      <c r="Y832" s="18">
        <v>-14.437460782256998</v>
      </c>
      <c r="Z832" s="18">
        <v>-23.597050548342541</v>
      </c>
      <c r="AA832" s="18">
        <v>-16.597843465469609</v>
      </c>
      <c r="AB832" s="18">
        <v>-28.298559689226519</v>
      </c>
      <c r="AC832" s="18">
        <v>-77.667954970994472</v>
      </c>
      <c r="AD832" s="18">
        <v>-99.176303427486175</v>
      </c>
      <c r="AE832" s="18">
        <v>-29.252130973066301</v>
      </c>
      <c r="AF832" s="18">
        <v>-31.4379235448895</v>
      </c>
      <c r="AG832" s="18">
        <v>-91.446821914364634</v>
      </c>
      <c r="AH832" s="18">
        <v>-93.323428141574581</v>
      </c>
      <c r="AI832" s="18">
        <v>-115.68493600966849</v>
      </c>
      <c r="AJ832" s="18">
        <v>-23.040538790055248</v>
      </c>
    </row>
    <row r="833" spans="1:36" ht="13.5" thickBot="1" x14ac:dyDescent="0.25">
      <c r="A833" s="21" t="s">
        <v>8</v>
      </c>
      <c r="B833" s="22"/>
      <c r="C833" s="23">
        <f t="shared" ref="C833:AF833" si="42">C832-C852</f>
        <v>-72.518999999999991</v>
      </c>
      <c r="D833" s="23">
        <f t="shared" si="42"/>
        <v>-51.498999999999995</v>
      </c>
      <c r="E833" s="23">
        <f t="shared" si="42"/>
        <v>-43.091000000000001</v>
      </c>
      <c r="F833" s="23">
        <f t="shared" si="42"/>
        <v>-30.478999999999999</v>
      </c>
      <c r="G833" s="23">
        <f t="shared" si="42"/>
        <v>-54.651999999999994</v>
      </c>
      <c r="H833" s="23">
        <f t="shared" si="42"/>
        <v>-67.263999999999996</v>
      </c>
      <c r="I833" s="23">
        <f t="shared" si="42"/>
        <v>-60.957999999999998</v>
      </c>
      <c r="J833" s="23">
        <f t="shared" si="42"/>
        <v>-93.539000000000001</v>
      </c>
      <c r="K833" s="23">
        <f t="shared" si="42"/>
        <v>-127.17099999999999</v>
      </c>
      <c r="L833" s="23">
        <f t="shared" si="42"/>
        <v>-119.81399999999999</v>
      </c>
      <c r="M833" s="23">
        <f t="shared" si="42"/>
        <v>-109.30399999999999</v>
      </c>
      <c r="N833" s="23">
        <f t="shared" si="42"/>
        <v>-11.560999999999998</v>
      </c>
      <c r="O833" s="23">
        <f t="shared" si="42"/>
        <v>-31.529999999999998</v>
      </c>
      <c r="P833" s="23">
        <f t="shared" si="42"/>
        <v>-32.580999999999996</v>
      </c>
      <c r="Q833" s="23">
        <f t="shared" si="42"/>
        <v>-21.019999999999996</v>
      </c>
      <c r="R833" s="23">
        <f t="shared" si="42"/>
        <v>-5.4227463263999915</v>
      </c>
      <c r="S833" s="23">
        <f t="shared" si="42"/>
        <v>-6.8022370070000049</v>
      </c>
      <c r="T833" s="23">
        <f t="shared" si="42"/>
        <v>-10.097256535</v>
      </c>
      <c r="U833" s="23">
        <f t="shared" si="42"/>
        <v>-25.669119520000017</v>
      </c>
      <c r="V833" s="23">
        <f t="shared" si="42"/>
        <v>-24.944880674999993</v>
      </c>
      <c r="W833" s="23">
        <f t="shared" si="42"/>
        <v>-26.384730705999999</v>
      </c>
      <c r="X833" s="23">
        <f t="shared" si="42"/>
        <v>-16.870648847000659</v>
      </c>
      <c r="Y833" s="23">
        <f t="shared" si="42"/>
        <v>-14.437460782256998</v>
      </c>
      <c r="Z833" s="23">
        <f t="shared" si="42"/>
        <v>-23.597050548342541</v>
      </c>
      <c r="AA833" s="23">
        <f t="shared" si="42"/>
        <v>-16.597843465469609</v>
      </c>
      <c r="AB833" s="23">
        <f t="shared" si="42"/>
        <v>-28.298559689226519</v>
      </c>
      <c r="AC833" s="23">
        <f t="shared" si="42"/>
        <v>-77.667954970994472</v>
      </c>
      <c r="AD833" s="23">
        <f t="shared" si="42"/>
        <v>-99.176303427486175</v>
      </c>
      <c r="AE833" s="23">
        <f t="shared" si="42"/>
        <v>-29.252130973066301</v>
      </c>
      <c r="AF833" s="23">
        <f t="shared" si="42"/>
        <v>-31.4379235448895</v>
      </c>
      <c r="AG833" s="23">
        <f t="shared" ref="AG833:AH833" si="43">AG832-AG852</f>
        <v>-91.446821914364634</v>
      </c>
      <c r="AH833" s="23">
        <f t="shared" si="43"/>
        <v>-93.323428141574581</v>
      </c>
      <c r="AI833" s="23">
        <f t="shared" ref="AI833:AJ833" si="44">AI832-AI852</f>
        <v>-115.68493600966849</v>
      </c>
      <c r="AJ833" s="23">
        <f t="shared" si="44"/>
        <v>-23.040538790055248</v>
      </c>
    </row>
    <row r="834" spans="1:36" x14ac:dyDescent="0.2">
      <c r="A834" s="16" t="s">
        <v>9</v>
      </c>
      <c r="B834" s="17"/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0</v>
      </c>
    </row>
    <row r="835" spans="1:36" x14ac:dyDescent="0.2">
      <c r="A835" s="24" t="s">
        <v>10</v>
      </c>
      <c r="B835" s="25"/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0</v>
      </c>
      <c r="AI835" s="26">
        <v>0</v>
      </c>
      <c r="AJ835" s="26">
        <v>0</v>
      </c>
    </row>
    <row r="836" spans="1:36" x14ac:dyDescent="0.2">
      <c r="A836" s="10" t="s">
        <v>11</v>
      </c>
      <c r="B836" s="11"/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</row>
    <row r="837" spans="1:36" x14ac:dyDescent="0.2">
      <c r="A837" s="10" t="s">
        <v>12</v>
      </c>
      <c r="B837" s="11"/>
      <c r="C837" s="12">
        <v>0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</row>
    <row r="838" spans="1:36" x14ac:dyDescent="0.2">
      <c r="A838" s="10" t="s">
        <v>13</v>
      </c>
      <c r="B838" s="11"/>
      <c r="C838" s="12">
        <v>0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</row>
    <row r="839" spans="1:36" x14ac:dyDescent="0.2">
      <c r="A839" s="27" t="s">
        <v>14</v>
      </c>
      <c r="B839" s="28"/>
      <c r="C839" s="29">
        <v>0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0</v>
      </c>
      <c r="AH839" s="29">
        <v>0</v>
      </c>
      <c r="AI839" s="29">
        <v>0</v>
      </c>
      <c r="AJ839" s="29">
        <v>0</v>
      </c>
    </row>
    <row r="840" spans="1:36" x14ac:dyDescent="0.2">
      <c r="A840" s="30" t="s">
        <v>15</v>
      </c>
      <c r="B840" s="31"/>
      <c r="C840" s="19">
        <v>73.569999999999993</v>
      </c>
      <c r="D840" s="19">
        <v>48.345999999999997</v>
      </c>
      <c r="E840" s="19">
        <v>43.090999999999994</v>
      </c>
      <c r="F840" s="19">
        <v>33.631999999999998</v>
      </c>
      <c r="G840" s="19">
        <v>55.702999999999996</v>
      </c>
      <c r="H840" s="19">
        <v>66.212999999999994</v>
      </c>
      <c r="I840" s="19">
        <v>60.957999999999998</v>
      </c>
      <c r="J840" s="19">
        <v>98.793999999999997</v>
      </c>
      <c r="K840" s="19">
        <v>127.17099999999999</v>
      </c>
      <c r="L840" s="19">
        <v>119.81399999999999</v>
      </c>
      <c r="M840" s="19">
        <v>109.30399999999999</v>
      </c>
      <c r="N840" s="19">
        <v>12.611999999999998</v>
      </c>
      <c r="O840" s="19">
        <v>31.529999999999998</v>
      </c>
      <c r="P840" s="19">
        <v>32.580999999999996</v>
      </c>
      <c r="Q840" s="19">
        <v>22.070999999999998</v>
      </c>
      <c r="R840" s="19">
        <v>5.4227463263999995</v>
      </c>
      <c r="S840" s="19">
        <v>8.8980949629999984</v>
      </c>
      <c r="T840" s="19">
        <v>10.097256535</v>
      </c>
      <c r="U840" s="19">
        <v>25.669119519999999</v>
      </c>
      <c r="V840" s="19">
        <v>24.944880675</v>
      </c>
      <c r="W840" s="19">
        <v>29.480294606999998</v>
      </c>
      <c r="X840" s="19">
        <v>17.564514843000662</v>
      </c>
      <c r="Y840" s="19">
        <v>10.093586345256998</v>
      </c>
      <c r="Z840" s="19">
        <v>30.024626860497236</v>
      </c>
      <c r="AA840" s="19">
        <v>20.95405047582873</v>
      </c>
      <c r="AB840" s="19">
        <v>30.239692816298341</v>
      </c>
      <c r="AC840" s="19">
        <v>80.026841000690595</v>
      </c>
      <c r="AD840" s="19">
        <v>99.176303427486189</v>
      </c>
      <c r="AE840" s="19">
        <v>36.758643707182323</v>
      </c>
      <c r="AF840" s="19">
        <v>43.660044642955796</v>
      </c>
      <c r="AG840" s="19">
        <v>93.796945013812149</v>
      </c>
      <c r="AH840" s="19">
        <v>93.805882142955795</v>
      </c>
      <c r="AI840" s="19">
        <v>126.60429905801104</v>
      </c>
      <c r="AJ840" s="19">
        <v>31.940347272099444</v>
      </c>
    </row>
    <row r="841" spans="1:36" x14ac:dyDescent="0.2">
      <c r="A841" s="24" t="s">
        <v>10</v>
      </c>
      <c r="B841" s="25"/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  <c r="AF841" s="26">
        <v>0</v>
      </c>
      <c r="AG841" s="26">
        <v>0</v>
      </c>
      <c r="AH841" s="26">
        <v>0</v>
      </c>
      <c r="AI841" s="26">
        <v>0</v>
      </c>
      <c r="AJ841" s="26">
        <v>0</v>
      </c>
    </row>
    <row r="842" spans="1:36" x14ac:dyDescent="0.2">
      <c r="A842" s="10" t="s">
        <v>16</v>
      </c>
      <c r="B842" s="11"/>
      <c r="C842" s="12">
        <v>0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</row>
    <row r="843" spans="1:36" x14ac:dyDescent="0.2">
      <c r="A843" s="10" t="s">
        <v>17</v>
      </c>
      <c r="B843" s="11"/>
      <c r="C843" s="12">
        <v>0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</row>
    <row r="844" spans="1:36" x14ac:dyDescent="0.2">
      <c r="A844" s="10" t="s">
        <v>13</v>
      </c>
      <c r="B844" s="11"/>
      <c r="C844" s="12">
        <v>0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</row>
    <row r="845" spans="1:36" x14ac:dyDescent="0.2">
      <c r="A845" s="27" t="s">
        <v>18</v>
      </c>
      <c r="B845" s="28"/>
      <c r="C845" s="29">
        <v>73.569999999999993</v>
      </c>
      <c r="D845" s="29">
        <v>48.345999999999997</v>
      </c>
      <c r="E845" s="29">
        <v>43.090999999999994</v>
      </c>
      <c r="F845" s="29">
        <v>33.631999999999998</v>
      </c>
      <c r="G845" s="29">
        <v>55.702999999999996</v>
      </c>
      <c r="H845" s="29">
        <v>66.212999999999994</v>
      </c>
      <c r="I845" s="29">
        <v>60.957999999999998</v>
      </c>
      <c r="J845" s="29">
        <v>98.793999999999997</v>
      </c>
      <c r="K845" s="29">
        <v>127.17099999999999</v>
      </c>
      <c r="L845" s="29">
        <v>119.81399999999999</v>
      </c>
      <c r="M845" s="29">
        <v>109.30399999999999</v>
      </c>
      <c r="N845" s="29">
        <v>12.611999999999998</v>
      </c>
      <c r="O845" s="29">
        <v>31.529999999999998</v>
      </c>
      <c r="P845" s="29">
        <v>32.580999999999996</v>
      </c>
      <c r="Q845" s="29">
        <v>22.070999999999998</v>
      </c>
      <c r="R845" s="29">
        <v>5.4227463263999995</v>
      </c>
      <c r="S845" s="29">
        <v>8.8980949629999984</v>
      </c>
      <c r="T845" s="29">
        <v>10.097256535</v>
      </c>
      <c r="U845" s="29">
        <v>25.669119519999999</v>
      </c>
      <c r="V845" s="29">
        <v>24.944880675</v>
      </c>
      <c r="W845" s="29">
        <v>29.480294606999998</v>
      </c>
      <c r="X845" s="29">
        <v>17.564514843000662</v>
      </c>
      <c r="Y845" s="29">
        <v>10.093586345256998</v>
      </c>
      <c r="Z845" s="29">
        <v>30.024626860497236</v>
      </c>
      <c r="AA845" s="29">
        <v>20.95405047582873</v>
      </c>
      <c r="AB845" s="29">
        <v>30.239692816298341</v>
      </c>
      <c r="AC845" s="29">
        <v>80.026841000690595</v>
      </c>
      <c r="AD845" s="29">
        <v>99.176303427486189</v>
      </c>
      <c r="AE845" s="29">
        <v>36.758643707182323</v>
      </c>
      <c r="AF845" s="29">
        <v>43.660044642955796</v>
      </c>
      <c r="AG845" s="29">
        <v>93.796945013812149</v>
      </c>
      <c r="AH845" s="29">
        <v>93.805882142955795</v>
      </c>
      <c r="AI845" s="29">
        <v>126.60429905801104</v>
      </c>
      <c r="AJ845" s="29">
        <v>31.940347272099444</v>
      </c>
    </row>
    <row r="846" spans="1:36" x14ac:dyDescent="0.2">
      <c r="A846" s="32" t="s">
        <v>19</v>
      </c>
      <c r="B846" s="33"/>
      <c r="C846" s="34">
        <v>0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34">
        <v>0</v>
      </c>
      <c r="T846" s="34">
        <v>0</v>
      </c>
      <c r="U846" s="34">
        <v>0</v>
      </c>
      <c r="V846" s="34">
        <v>0</v>
      </c>
      <c r="W846" s="34">
        <v>0</v>
      </c>
      <c r="X846" s="34">
        <v>0</v>
      </c>
      <c r="Y846" s="34">
        <v>0</v>
      </c>
      <c r="Z846" s="34">
        <v>0</v>
      </c>
      <c r="AA846" s="34">
        <v>-1.0509999999999999</v>
      </c>
      <c r="AB846" s="34">
        <v>-6.3059999999999992</v>
      </c>
      <c r="AC846" s="34">
        <v>-4.2039999999999997</v>
      </c>
      <c r="AD846" s="34">
        <v>0</v>
      </c>
      <c r="AE846" s="34">
        <v>-7.5062420000000003</v>
      </c>
      <c r="AF846" s="34">
        <v>-12.223129999999999</v>
      </c>
      <c r="AG846" s="34">
        <v>-2.3489849999999999</v>
      </c>
      <c r="AH846" s="34">
        <v>-0.48240899999999998</v>
      </c>
      <c r="AI846" s="34">
        <v>-10.919890000000001</v>
      </c>
      <c r="AJ846" s="34">
        <v>-9.2036070000000016</v>
      </c>
    </row>
    <row r="847" spans="1:36" x14ac:dyDescent="0.2">
      <c r="A847" s="24" t="s">
        <v>20</v>
      </c>
      <c r="B847" s="25"/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</row>
    <row r="848" spans="1:36" x14ac:dyDescent="0.2">
      <c r="A848" s="35" t="s">
        <v>21</v>
      </c>
      <c r="B848" s="31"/>
      <c r="C848" s="8">
        <v>0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</row>
    <row r="849" spans="1:36" ht="13.5" thickBot="1" x14ac:dyDescent="0.25">
      <c r="A849" s="13" t="s">
        <v>22</v>
      </c>
      <c r="B849" s="14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-1.0509999999999999</v>
      </c>
      <c r="AB849" s="15">
        <v>-6.3059999999999992</v>
      </c>
      <c r="AC849" s="15">
        <v>-4.2039999999999997</v>
      </c>
      <c r="AD849" s="15">
        <v>0</v>
      </c>
      <c r="AE849" s="15">
        <v>-7.5062420000000003</v>
      </c>
      <c r="AF849" s="15">
        <v>-12.223129999999999</v>
      </c>
      <c r="AG849" s="15">
        <v>-2.3489849999999999</v>
      </c>
      <c r="AH849" s="15">
        <v>-0.48240899999999998</v>
      </c>
      <c r="AI849" s="15">
        <v>-10.919890000000001</v>
      </c>
      <c r="AJ849" s="15">
        <v>-9.2036070000000016</v>
      </c>
    </row>
    <row r="850" spans="1:36" ht="13.5" thickBot="1" x14ac:dyDescent="0.25">
      <c r="A850" s="30" t="s">
        <v>23</v>
      </c>
      <c r="B850" s="31"/>
      <c r="C850" s="19">
        <v>0</v>
      </c>
      <c r="D850" s="19">
        <v>0</v>
      </c>
      <c r="E850" s="19">
        <v>0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</row>
    <row r="851" spans="1:36" ht="13.5" thickBot="1" x14ac:dyDescent="0.25">
      <c r="A851" s="36" t="s">
        <v>24</v>
      </c>
      <c r="B851" s="37"/>
      <c r="C851" s="38">
        <v>1.0510000000000019</v>
      </c>
      <c r="D851" s="38">
        <v>-3.1529999999999987</v>
      </c>
      <c r="E851" s="38">
        <v>-7.1054273576010019E-15</v>
      </c>
      <c r="F851" s="38">
        <v>3.1529999999999987</v>
      </c>
      <c r="G851" s="38">
        <v>1.0510000000000019</v>
      </c>
      <c r="H851" s="38">
        <v>-1.0510000000000019</v>
      </c>
      <c r="I851" s="38">
        <v>0</v>
      </c>
      <c r="J851" s="38">
        <v>5.2549999999999955</v>
      </c>
      <c r="K851" s="38">
        <v>0</v>
      </c>
      <c r="L851" s="38">
        <v>0</v>
      </c>
      <c r="M851" s="38">
        <v>0</v>
      </c>
      <c r="N851" s="38">
        <v>1.0510000000000002</v>
      </c>
      <c r="O851" s="38">
        <v>0</v>
      </c>
      <c r="P851" s="38">
        <v>0</v>
      </c>
      <c r="Q851" s="38">
        <v>1.0510000000000019</v>
      </c>
      <c r="R851" s="38">
        <v>7.9936057773011271E-15</v>
      </c>
      <c r="S851" s="38">
        <v>2.0958579559999935</v>
      </c>
      <c r="T851" s="38">
        <v>0</v>
      </c>
      <c r="U851" s="38">
        <v>-1.7763568394002505E-14</v>
      </c>
      <c r="V851" s="38">
        <v>7.1054273576010019E-15</v>
      </c>
      <c r="W851" s="38">
        <v>3.0955639009999985</v>
      </c>
      <c r="X851" s="38">
        <v>0.69386599600000309</v>
      </c>
      <c r="Y851" s="38">
        <v>-4.3438744370000002</v>
      </c>
      <c r="Z851" s="38">
        <v>6.4275763121546952</v>
      </c>
      <c r="AA851" s="38">
        <v>3.3052070103591209</v>
      </c>
      <c r="AB851" s="38">
        <v>-4.364866872928177</v>
      </c>
      <c r="AC851" s="38">
        <v>-1.8451139703038768</v>
      </c>
      <c r="AD851" s="38">
        <v>1.4210854715202004E-14</v>
      </c>
      <c r="AE851" s="38">
        <v>2.7073411602174247E-4</v>
      </c>
      <c r="AF851" s="38">
        <v>-1.0089019337033989E-3</v>
      </c>
      <c r="AG851" s="38">
        <v>1.1380994475151951E-3</v>
      </c>
      <c r="AH851" s="38">
        <v>4.5001381213993774E-5</v>
      </c>
      <c r="AI851" s="38">
        <v>-5.2695165745397787E-4</v>
      </c>
      <c r="AJ851" s="38">
        <v>-0.30379851795580493</v>
      </c>
    </row>
    <row r="852" spans="1:36" x14ac:dyDescent="0.2">
      <c r="A852" s="16" t="s">
        <v>25</v>
      </c>
      <c r="B852" s="17"/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</row>
    <row r="853" spans="1:36" ht="13.5" thickBot="1" x14ac:dyDescent="0.25">
      <c r="A853" s="39" t="s">
        <v>26</v>
      </c>
      <c r="B853" s="40"/>
      <c r="C853" s="41">
        <v>0</v>
      </c>
      <c r="D853" s="41">
        <v>0</v>
      </c>
      <c r="E853" s="41">
        <v>0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</row>
    <row r="854" spans="1:36" ht="13.5" thickBot="1" x14ac:dyDescent="0.25">
      <c r="A854" s="16" t="s">
        <v>27</v>
      </c>
      <c r="B854" s="17"/>
      <c r="C854" s="18">
        <v>1.0510000000000019</v>
      </c>
      <c r="D854" s="18">
        <v>1.0510000000000019</v>
      </c>
      <c r="E854" s="18">
        <v>1.0510000000000019</v>
      </c>
      <c r="F854" s="18">
        <v>1.0510000000000019</v>
      </c>
      <c r="G854" s="18">
        <v>1.0510000000000019</v>
      </c>
      <c r="H854" s="18">
        <v>1.0510000000000019</v>
      </c>
      <c r="I854" s="18">
        <v>1.0510000000000019</v>
      </c>
      <c r="J854" s="18">
        <v>1.0510000000000019</v>
      </c>
      <c r="K854" s="18">
        <v>1.0510000000000019</v>
      </c>
      <c r="L854" s="18">
        <v>1.0510000000000019</v>
      </c>
      <c r="M854" s="18">
        <v>1.0510000000000019</v>
      </c>
      <c r="N854" s="18">
        <v>1.0510000000000019</v>
      </c>
      <c r="O854" s="18">
        <v>1.0510000000000019</v>
      </c>
      <c r="P854" s="18">
        <v>1.0510000000000019</v>
      </c>
      <c r="Q854" s="18">
        <v>1.0510000000000019</v>
      </c>
      <c r="R854" s="18">
        <v>1.0510000000000019</v>
      </c>
      <c r="S854" s="18">
        <v>1.0510000000000019</v>
      </c>
      <c r="T854" s="18">
        <v>1.0510000000000019</v>
      </c>
      <c r="U854" s="18">
        <v>1.0510000000000019</v>
      </c>
      <c r="V854" s="18">
        <v>1.0510000000000019</v>
      </c>
      <c r="W854" s="18">
        <v>1.0510000000000019</v>
      </c>
      <c r="X854" s="18">
        <v>0</v>
      </c>
      <c r="Y854" s="18">
        <v>0</v>
      </c>
      <c r="Z854" s="18">
        <v>0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  <c r="AJ854" s="18">
        <v>0</v>
      </c>
    </row>
    <row r="855" spans="1:36" x14ac:dyDescent="0.2">
      <c r="A855" s="42" t="s">
        <v>28</v>
      </c>
      <c r="B855" s="43"/>
      <c r="C855" s="44">
        <v>1.0510000000000019</v>
      </c>
      <c r="D855" s="44">
        <v>1.0510000000000019</v>
      </c>
      <c r="E855" s="44">
        <v>1.0510000000000019</v>
      </c>
      <c r="F855" s="44">
        <v>1.0510000000000019</v>
      </c>
      <c r="G855" s="44">
        <v>1.0510000000000019</v>
      </c>
      <c r="H855" s="44">
        <v>1.0510000000000019</v>
      </c>
      <c r="I855" s="44">
        <v>1.0510000000000019</v>
      </c>
      <c r="J855" s="44">
        <v>1.0510000000000019</v>
      </c>
      <c r="K855" s="44">
        <v>1.0510000000000019</v>
      </c>
      <c r="L855" s="44">
        <v>1.0510000000000019</v>
      </c>
      <c r="M855" s="44">
        <v>1.0510000000000019</v>
      </c>
      <c r="N855" s="44">
        <v>1.0510000000000019</v>
      </c>
      <c r="O855" s="44">
        <v>1.0510000000000019</v>
      </c>
      <c r="P855" s="44">
        <v>1.0510000000000019</v>
      </c>
      <c r="Q855" s="44">
        <v>1.0510000000000019</v>
      </c>
      <c r="R855" s="44">
        <v>1.0510000000000019</v>
      </c>
      <c r="S855" s="44">
        <v>1.0510000000000019</v>
      </c>
      <c r="T855" s="44">
        <v>1.0510000000000019</v>
      </c>
      <c r="U855" s="44">
        <v>1.0510000000000019</v>
      </c>
      <c r="V855" s="44">
        <v>1.0510000000000019</v>
      </c>
      <c r="W855" s="44">
        <v>1.0510000000000019</v>
      </c>
      <c r="X855" s="44">
        <v>0</v>
      </c>
      <c r="Y855" s="44">
        <v>0</v>
      </c>
      <c r="Z855" s="44">
        <v>0</v>
      </c>
      <c r="AA855" s="44">
        <v>0</v>
      </c>
      <c r="AB855" s="44">
        <v>0</v>
      </c>
      <c r="AC855" s="44">
        <v>0</v>
      </c>
      <c r="AD855" s="44">
        <v>0</v>
      </c>
      <c r="AE855" s="44">
        <v>0</v>
      </c>
      <c r="AF855" s="44">
        <v>0</v>
      </c>
      <c r="AG855" s="44">
        <v>0</v>
      </c>
      <c r="AH855" s="44">
        <v>0</v>
      </c>
      <c r="AI855" s="44">
        <v>0</v>
      </c>
      <c r="AJ855" s="44">
        <v>0</v>
      </c>
    </row>
    <row r="856" spans="1:36" x14ac:dyDescent="0.2">
      <c r="A856" s="45" t="s">
        <v>29</v>
      </c>
      <c r="B856" s="46" t="s">
        <v>30</v>
      </c>
      <c r="C856" s="47">
        <v>0</v>
      </c>
      <c r="D856" s="47">
        <v>0</v>
      </c>
      <c r="E856" s="47">
        <v>0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0</v>
      </c>
      <c r="AA856" s="47">
        <v>0</v>
      </c>
      <c r="AB856" s="47">
        <v>0</v>
      </c>
      <c r="AC856" s="47">
        <v>0</v>
      </c>
      <c r="AD856" s="47">
        <v>0</v>
      </c>
      <c r="AE856" s="47">
        <v>0</v>
      </c>
      <c r="AF856" s="47">
        <v>0</v>
      </c>
      <c r="AG856" s="47">
        <v>0</v>
      </c>
      <c r="AH856" s="47">
        <v>0</v>
      </c>
      <c r="AI856" s="47">
        <v>0</v>
      </c>
      <c r="AJ856" s="47">
        <v>0</v>
      </c>
    </row>
    <row r="857" spans="1:36" x14ac:dyDescent="0.2">
      <c r="A857" s="49" t="s">
        <v>31</v>
      </c>
      <c r="B857" s="50" t="s">
        <v>32</v>
      </c>
      <c r="C857" s="51">
        <v>0</v>
      </c>
      <c r="D857" s="51">
        <v>0</v>
      </c>
      <c r="E857" s="51">
        <v>0</v>
      </c>
      <c r="F857" s="51">
        <v>0</v>
      </c>
      <c r="G857" s="51">
        <v>0</v>
      </c>
      <c r="H857" s="51">
        <v>0</v>
      </c>
      <c r="I857" s="51">
        <v>0</v>
      </c>
      <c r="J857" s="51">
        <v>0</v>
      </c>
      <c r="K857" s="51">
        <v>0</v>
      </c>
      <c r="L857" s="51">
        <v>0</v>
      </c>
      <c r="M857" s="51">
        <v>0</v>
      </c>
      <c r="N857" s="51">
        <v>0</v>
      </c>
      <c r="O857" s="51">
        <v>0</v>
      </c>
      <c r="P857" s="51">
        <v>0</v>
      </c>
      <c r="Q857" s="51">
        <v>0</v>
      </c>
      <c r="R857" s="51">
        <v>0</v>
      </c>
      <c r="S857" s="51">
        <v>0</v>
      </c>
      <c r="T857" s="51">
        <v>0</v>
      </c>
      <c r="U857" s="51">
        <v>0</v>
      </c>
      <c r="V857" s="51">
        <v>0</v>
      </c>
      <c r="W857" s="51">
        <v>0</v>
      </c>
      <c r="X857" s="51">
        <v>0</v>
      </c>
      <c r="Y857" s="51">
        <v>0</v>
      </c>
      <c r="Z857" s="51">
        <v>0</v>
      </c>
      <c r="AA857" s="51">
        <v>0</v>
      </c>
      <c r="AB857" s="51">
        <v>0</v>
      </c>
      <c r="AC857" s="51">
        <v>0</v>
      </c>
      <c r="AD857" s="51">
        <v>0</v>
      </c>
      <c r="AE857" s="51">
        <v>0</v>
      </c>
      <c r="AF857" s="51">
        <v>0</v>
      </c>
      <c r="AG857" s="51">
        <v>0</v>
      </c>
      <c r="AH857" s="51">
        <v>0</v>
      </c>
      <c r="AI857" s="51">
        <v>0</v>
      </c>
      <c r="AJ857" s="51">
        <v>0</v>
      </c>
    </row>
    <row r="858" spans="1:36" x14ac:dyDescent="0.2">
      <c r="A858" s="49" t="s">
        <v>33</v>
      </c>
      <c r="B858" s="50" t="s">
        <v>34</v>
      </c>
      <c r="C858" s="51">
        <v>0</v>
      </c>
      <c r="D858" s="51">
        <v>0</v>
      </c>
      <c r="E858" s="51">
        <v>0</v>
      </c>
      <c r="F858" s="51">
        <v>0</v>
      </c>
      <c r="G858" s="51">
        <v>0</v>
      </c>
      <c r="H858" s="51">
        <v>0</v>
      </c>
      <c r="I858" s="51">
        <v>0</v>
      </c>
      <c r="J858" s="51">
        <v>0</v>
      </c>
      <c r="K858" s="51">
        <v>0</v>
      </c>
      <c r="L858" s="51">
        <v>0</v>
      </c>
      <c r="M858" s="51">
        <v>0</v>
      </c>
      <c r="N858" s="51">
        <v>0</v>
      </c>
      <c r="O858" s="51">
        <v>0</v>
      </c>
      <c r="P858" s="51">
        <v>0</v>
      </c>
      <c r="Q858" s="51">
        <v>0</v>
      </c>
      <c r="R858" s="51">
        <v>0</v>
      </c>
      <c r="S858" s="51">
        <v>0</v>
      </c>
      <c r="T858" s="51">
        <v>0</v>
      </c>
      <c r="U858" s="51">
        <v>0</v>
      </c>
      <c r="V858" s="51">
        <v>0</v>
      </c>
      <c r="W858" s="51">
        <v>0</v>
      </c>
      <c r="X858" s="51">
        <v>0</v>
      </c>
      <c r="Y858" s="51">
        <v>0</v>
      </c>
      <c r="Z858" s="51">
        <v>0</v>
      </c>
      <c r="AA858" s="51">
        <v>0</v>
      </c>
      <c r="AB858" s="51">
        <v>0</v>
      </c>
      <c r="AC858" s="51">
        <v>0</v>
      </c>
      <c r="AD858" s="51">
        <v>0</v>
      </c>
      <c r="AE858" s="51">
        <v>0</v>
      </c>
      <c r="AF858" s="51">
        <v>0</v>
      </c>
      <c r="AG858" s="51">
        <v>0</v>
      </c>
      <c r="AH858" s="51">
        <v>0</v>
      </c>
      <c r="AI858" s="51">
        <v>0</v>
      </c>
      <c r="AJ858" s="51">
        <v>0</v>
      </c>
    </row>
    <row r="859" spans="1:36" x14ac:dyDescent="0.2">
      <c r="A859" s="49" t="s">
        <v>35</v>
      </c>
      <c r="B859" s="50" t="s">
        <v>36</v>
      </c>
      <c r="C859" s="51">
        <v>0</v>
      </c>
      <c r="D859" s="51">
        <v>0</v>
      </c>
      <c r="E859" s="51">
        <v>0</v>
      </c>
      <c r="F859" s="51">
        <v>0</v>
      </c>
      <c r="G859" s="51">
        <v>0</v>
      </c>
      <c r="H859" s="51">
        <v>0</v>
      </c>
      <c r="I859" s="51">
        <v>0</v>
      </c>
      <c r="J859" s="51">
        <v>0</v>
      </c>
      <c r="K859" s="51">
        <v>0</v>
      </c>
      <c r="L859" s="51">
        <v>0</v>
      </c>
      <c r="M859" s="51">
        <v>0</v>
      </c>
      <c r="N859" s="51">
        <v>0</v>
      </c>
      <c r="O859" s="51">
        <v>0</v>
      </c>
      <c r="P859" s="51">
        <v>0</v>
      </c>
      <c r="Q859" s="51">
        <v>0</v>
      </c>
      <c r="R859" s="51">
        <v>0</v>
      </c>
      <c r="S859" s="51">
        <v>0</v>
      </c>
      <c r="T859" s="51">
        <v>0</v>
      </c>
      <c r="U859" s="51">
        <v>0</v>
      </c>
      <c r="V859" s="51">
        <v>0</v>
      </c>
      <c r="W859" s="51">
        <v>0</v>
      </c>
      <c r="X859" s="51">
        <v>0</v>
      </c>
      <c r="Y859" s="51">
        <v>0</v>
      </c>
      <c r="Z859" s="51">
        <v>0</v>
      </c>
      <c r="AA859" s="51">
        <v>0</v>
      </c>
      <c r="AB859" s="51">
        <v>0</v>
      </c>
      <c r="AC859" s="51">
        <v>0</v>
      </c>
      <c r="AD859" s="51">
        <v>0</v>
      </c>
      <c r="AE859" s="51">
        <v>0</v>
      </c>
      <c r="AF859" s="51">
        <v>0</v>
      </c>
      <c r="AG859" s="51">
        <v>0</v>
      </c>
      <c r="AH859" s="51">
        <v>0</v>
      </c>
      <c r="AI859" s="51">
        <v>0</v>
      </c>
      <c r="AJ859" s="51">
        <v>0</v>
      </c>
    </row>
    <row r="860" spans="1:36" x14ac:dyDescent="0.2">
      <c r="A860" s="49" t="s">
        <v>37</v>
      </c>
      <c r="B860" s="50" t="s">
        <v>38</v>
      </c>
      <c r="C860" s="51">
        <v>0</v>
      </c>
      <c r="D860" s="51">
        <v>0</v>
      </c>
      <c r="E860" s="51">
        <v>0</v>
      </c>
      <c r="F860" s="51">
        <v>0</v>
      </c>
      <c r="G860" s="51">
        <v>0</v>
      </c>
      <c r="H860" s="51">
        <v>0</v>
      </c>
      <c r="I860" s="51">
        <v>0</v>
      </c>
      <c r="J860" s="51">
        <v>0</v>
      </c>
      <c r="K860" s="51">
        <v>0</v>
      </c>
      <c r="L860" s="51">
        <v>0</v>
      </c>
      <c r="M860" s="51">
        <v>0</v>
      </c>
      <c r="N860" s="51">
        <v>0</v>
      </c>
      <c r="O860" s="51">
        <v>0</v>
      </c>
      <c r="P860" s="51">
        <v>0</v>
      </c>
      <c r="Q860" s="51">
        <v>0</v>
      </c>
      <c r="R860" s="51">
        <v>0</v>
      </c>
      <c r="S860" s="51">
        <v>0</v>
      </c>
      <c r="T860" s="51">
        <v>0</v>
      </c>
      <c r="U860" s="51">
        <v>0</v>
      </c>
      <c r="V860" s="51">
        <v>0</v>
      </c>
      <c r="W860" s="51">
        <v>0</v>
      </c>
      <c r="X860" s="51">
        <v>0</v>
      </c>
      <c r="Y860" s="51">
        <v>0</v>
      </c>
      <c r="Z860" s="51">
        <v>0</v>
      </c>
      <c r="AA860" s="51">
        <v>0</v>
      </c>
      <c r="AB860" s="51">
        <v>0</v>
      </c>
      <c r="AC860" s="51">
        <v>0</v>
      </c>
      <c r="AD860" s="51">
        <v>0</v>
      </c>
      <c r="AE860" s="51">
        <v>0</v>
      </c>
      <c r="AF860" s="51">
        <v>0</v>
      </c>
      <c r="AG860" s="51">
        <v>0</v>
      </c>
      <c r="AH860" s="51">
        <v>0</v>
      </c>
      <c r="AI860" s="51">
        <v>0</v>
      </c>
      <c r="AJ860" s="51">
        <v>0</v>
      </c>
    </row>
    <row r="861" spans="1:36" x14ac:dyDescent="0.2">
      <c r="A861" s="49" t="s">
        <v>39</v>
      </c>
      <c r="B861" s="50" t="s">
        <v>40</v>
      </c>
      <c r="C861" s="51">
        <v>0</v>
      </c>
      <c r="D861" s="51">
        <v>0</v>
      </c>
      <c r="E861" s="51">
        <v>0</v>
      </c>
      <c r="F861" s="51">
        <v>0</v>
      </c>
      <c r="G861" s="51">
        <v>0</v>
      </c>
      <c r="H861" s="51">
        <v>0</v>
      </c>
      <c r="I861" s="51">
        <v>0</v>
      </c>
      <c r="J861" s="51">
        <v>0</v>
      </c>
      <c r="K861" s="51">
        <v>0</v>
      </c>
      <c r="L861" s="51">
        <v>0</v>
      </c>
      <c r="M861" s="51">
        <v>0</v>
      </c>
      <c r="N861" s="51">
        <v>0</v>
      </c>
      <c r="O861" s="51">
        <v>0</v>
      </c>
      <c r="P861" s="51">
        <v>0</v>
      </c>
      <c r="Q861" s="51">
        <v>0</v>
      </c>
      <c r="R861" s="51">
        <v>0</v>
      </c>
      <c r="S861" s="51">
        <v>0</v>
      </c>
      <c r="T861" s="51">
        <v>0</v>
      </c>
      <c r="U861" s="51">
        <v>0</v>
      </c>
      <c r="V861" s="51">
        <v>0</v>
      </c>
      <c r="W861" s="51">
        <v>0</v>
      </c>
      <c r="X861" s="51">
        <v>0</v>
      </c>
      <c r="Y861" s="51">
        <v>0</v>
      </c>
      <c r="Z861" s="51">
        <v>0</v>
      </c>
      <c r="AA861" s="51">
        <v>0</v>
      </c>
      <c r="AB861" s="51">
        <v>0</v>
      </c>
      <c r="AC861" s="51">
        <v>0</v>
      </c>
      <c r="AD861" s="51">
        <v>0</v>
      </c>
      <c r="AE861" s="51">
        <v>0</v>
      </c>
      <c r="AF861" s="51">
        <v>0</v>
      </c>
      <c r="AG861" s="51">
        <v>0</v>
      </c>
      <c r="AH861" s="51">
        <v>0</v>
      </c>
      <c r="AI861" s="51">
        <v>0</v>
      </c>
      <c r="AJ861" s="51">
        <v>0</v>
      </c>
    </row>
    <row r="862" spans="1:36" x14ac:dyDescent="0.2">
      <c r="A862" s="49" t="s">
        <v>41</v>
      </c>
      <c r="B862" s="50" t="s">
        <v>42</v>
      </c>
      <c r="C862" s="51">
        <v>0</v>
      </c>
      <c r="D862" s="51">
        <v>0</v>
      </c>
      <c r="E862" s="51">
        <v>0</v>
      </c>
      <c r="F862" s="51">
        <v>0</v>
      </c>
      <c r="G862" s="51">
        <v>0</v>
      </c>
      <c r="H862" s="51">
        <v>0</v>
      </c>
      <c r="I862" s="51">
        <v>0</v>
      </c>
      <c r="J862" s="51">
        <v>0</v>
      </c>
      <c r="K862" s="51">
        <v>0</v>
      </c>
      <c r="L862" s="51">
        <v>0</v>
      </c>
      <c r="M862" s="51">
        <v>0</v>
      </c>
      <c r="N862" s="51">
        <v>0</v>
      </c>
      <c r="O862" s="51">
        <v>0</v>
      </c>
      <c r="P862" s="51">
        <v>0</v>
      </c>
      <c r="Q862" s="51">
        <v>0</v>
      </c>
      <c r="R862" s="51">
        <v>0</v>
      </c>
      <c r="S862" s="51">
        <v>0</v>
      </c>
      <c r="T862" s="51">
        <v>0</v>
      </c>
      <c r="U862" s="51">
        <v>0</v>
      </c>
      <c r="V862" s="51">
        <v>0</v>
      </c>
      <c r="W862" s="51">
        <v>0</v>
      </c>
      <c r="X862" s="51">
        <v>0</v>
      </c>
      <c r="Y862" s="51">
        <v>0</v>
      </c>
      <c r="Z862" s="51">
        <v>0</v>
      </c>
      <c r="AA862" s="51">
        <v>0</v>
      </c>
      <c r="AB862" s="51">
        <v>0</v>
      </c>
      <c r="AC862" s="51">
        <v>0</v>
      </c>
      <c r="AD862" s="51">
        <v>0</v>
      </c>
      <c r="AE862" s="51">
        <v>0</v>
      </c>
      <c r="AF862" s="51">
        <v>0</v>
      </c>
      <c r="AG862" s="51">
        <v>0</v>
      </c>
      <c r="AH862" s="51">
        <v>0</v>
      </c>
      <c r="AI862" s="51">
        <v>0</v>
      </c>
      <c r="AJ862" s="51">
        <v>0</v>
      </c>
    </row>
    <row r="863" spans="1:36" x14ac:dyDescent="0.2">
      <c r="A863" s="49" t="s">
        <v>43</v>
      </c>
      <c r="B863" s="50" t="s">
        <v>44</v>
      </c>
      <c r="C863" s="51">
        <v>0</v>
      </c>
      <c r="D863" s="51">
        <v>0</v>
      </c>
      <c r="E863" s="51">
        <v>0</v>
      </c>
      <c r="F863" s="51">
        <v>0</v>
      </c>
      <c r="G863" s="51">
        <v>0</v>
      </c>
      <c r="H863" s="51">
        <v>0</v>
      </c>
      <c r="I863" s="51">
        <v>0</v>
      </c>
      <c r="J863" s="51">
        <v>0</v>
      </c>
      <c r="K863" s="51">
        <v>0</v>
      </c>
      <c r="L863" s="51">
        <v>0</v>
      </c>
      <c r="M863" s="51">
        <v>0</v>
      </c>
      <c r="N863" s="51">
        <v>0</v>
      </c>
      <c r="O863" s="51">
        <v>0</v>
      </c>
      <c r="P863" s="51">
        <v>0</v>
      </c>
      <c r="Q863" s="51">
        <v>0</v>
      </c>
      <c r="R863" s="51">
        <v>0</v>
      </c>
      <c r="S863" s="51">
        <v>0</v>
      </c>
      <c r="T863" s="51">
        <v>0</v>
      </c>
      <c r="U863" s="51">
        <v>0</v>
      </c>
      <c r="V863" s="51">
        <v>0</v>
      </c>
      <c r="W863" s="51">
        <v>0</v>
      </c>
      <c r="X863" s="51">
        <v>0</v>
      </c>
      <c r="Y863" s="51">
        <v>0</v>
      </c>
      <c r="Z863" s="51">
        <v>0</v>
      </c>
      <c r="AA863" s="51">
        <v>0</v>
      </c>
      <c r="AB863" s="51">
        <v>0</v>
      </c>
      <c r="AC863" s="51">
        <v>0</v>
      </c>
      <c r="AD863" s="51">
        <v>0</v>
      </c>
      <c r="AE863" s="51">
        <v>0</v>
      </c>
      <c r="AF863" s="51">
        <v>0</v>
      </c>
      <c r="AG863" s="51">
        <v>0</v>
      </c>
      <c r="AH863" s="51">
        <v>0</v>
      </c>
      <c r="AI863" s="51">
        <v>0</v>
      </c>
      <c r="AJ863" s="51">
        <v>0</v>
      </c>
    </row>
    <row r="864" spans="1:36" x14ac:dyDescent="0.2">
      <c r="A864" s="49" t="s">
        <v>45</v>
      </c>
      <c r="B864" s="50" t="s">
        <v>46</v>
      </c>
      <c r="C864" s="51">
        <v>0</v>
      </c>
      <c r="D864" s="51">
        <v>0</v>
      </c>
      <c r="E864" s="51">
        <v>0</v>
      </c>
      <c r="F864" s="51">
        <v>0</v>
      </c>
      <c r="G864" s="51">
        <v>0</v>
      </c>
      <c r="H864" s="51">
        <v>0</v>
      </c>
      <c r="I864" s="51">
        <v>0</v>
      </c>
      <c r="J864" s="51">
        <v>0</v>
      </c>
      <c r="K864" s="51">
        <v>0</v>
      </c>
      <c r="L864" s="51">
        <v>0</v>
      </c>
      <c r="M864" s="51">
        <v>0</v>
      </c>
      <c r="N864" s="51">
        <v>0</v>
      </c>
      <c r="O864" s="51">
        <v>0</v>
      </c>
      <c r="P864" s="51">
        <v>0</v>
      </c>
      <c r="Q864" s="51">
        <v>0</v>
      </c>
      <c r="R864" s="51">
        <v>0</v>
      </c>
      <c r="S864" s="51">
        <v>0</v>
      </c>
      <c r="T864" s="51">
        <v>0</v>
      </c>
      <c r="U864" s="51">
        <v>0</v>
      </c>
      <c r="V864" s="51">
        <v>0</v>
      </c>
      <c r="W864" s="51">
        <v>0</v>
      </c>
      <c r="X864" s="51">
        <v>0</v>
      </c>
      <c r="Y864" s="51">
        <v>0</v>
      </c>
      <c r="Z864" s="51">
        <v>0</v>
      </c>
      <c r="AA864" s="51">
        <v>0</v>
      </c>
      <c r="AB864" s="51">
        <v>0</v>
      </c>
      <c r="AC864" s="51">
        <v>0</v>
      </c>
      <c r="AD864" s="51">
        <v>0</v>
      </c>
      <c r="AE864" s="51">
        <v>0</v>
      </c>
      <c r="AF864" s="51">
        <v>0</v>
      </c>
      <c r="AG864" s="51">
        <v>0</v>
      </c>
      <c r="AH864" s="51">
        <v>0</v>
      </c>
      <c r="AI864" s="51">
        <v>0</v>
      </c>
      <c r="AJ864" s="51">
        <v>0</v>
      </c>
    </row>
    <row r="865" spans="1:37" x14ac:dyDescent="0.2">
      <c r="A865" s="49" t="s">
        <v>47</v>
      </c>
      <c r="B865" s="50" t="s">
        <v>48</v>
      </c>
      <c r="C865" s="51">
        <v>0</v>
      </c>
      <c r="D865" s="51">
        <v>0</v>
      </c>
      <c r="E865" s="51">
        <v>0</v>
      </c>
      <c r="F865" s="51">
        <v>0</v>
      </c>
      <c r="G865" s="51">
        <v>0</v>
      </c>
      <c r="H865" s="51">
        <v>0</v>
      </c>
      <c r="I865" s="51">
        <v>0</v>
      </c>
      <c r="J865" s="51">
        <v>0</v>
      </c>
      <c r="K865" s="51">
        <v>0</v>
      </c>
      <c r="L865" s="51">
        <v>0</v>
      </c>
      <c r="M865" s="51">
        <v>0</v>
      </c>
      <c r="N865" s="51">
        <v>0</v>
      </c>
      <c r="O865" s="51">
        <v>0</v>
      </c>
      <c r="P865" s="51">
        <v>0</v>
      </c>
      <c r="Q865" s="51">
        <v>0</v>
      </c>
      <c r="R865" s="51">
        <v>0</v>
      </c>
      <c r="S865" s="51">
        <v>0</v>
      </c>
      <c r="T865" s="51">
        <v>0</v>
      </c>
      <c r="U865" s="51">
        <v>0</v>
      </c>
      <c r="V865" s="51">
        <v>0</v>
      </c>
      <c r="W865" s="51">
        <v>0</v>
      </c>
      <c r="X865" s="51">
        <v>0</v>
      </c>
      <c r="Y865" s="51">
        <v>0</v>
      </c>
      <c r="Z865" s="51">
        <v>0</v>
      </c>
      <c r="AA865" s="51">
        <v>0</v>
      </c>
      <c r="AB865" s="51">
        <v>0</v>
      </c>
      <c r="AC865" s="51">
        <v>0</v>
      </c>
      <c r="AD865" s="51">
        <v>0</v>
      </c>
      <c r="AE865" s="51">
        <v>0</v>
      </c>
      <c r="AF865" s="51">
        <v>0</v>
      </c>
      <c r="AG865" s="51">
        <v>0</v>
      </c>
      <c r="AH865" s="51">
        <v>0</v>
      </c>
      <c r="AI865" s="51">
        <v>0</v>
      </c>
      <c r="AJ865" s="51">
        <v>0</v>
      </c>
    </row>
    <row r="866" spans="1:37" x14ac:dyDescent="0.2">
      <c r="A866" s="49" t="s">
        <v>49</v>
      </c>
      <c r="B866" s="50" t="s">
        <v>50</v>
      </c>
      <c r="C866" s="51">
        <v>0</v>
      </c>
      <c r="D866" s="51">
        <v>0</v>
      </c>
      <c r="E866" s="51">
        <v>0</v>
      </c>
      <c r="F866" s="51">
        <v>0</v>
      </c>
      <c r="G866" s="51">
        <v>0</v>
      </c>
      <c r="H866" s="51">
        <v>0</v>
      </c>
      <c r="I866" s="51">
        <v>0</v>
      </c>
      <c r="J866" s="51">
        <v>0</v>
      </c>
      <c r="K866" s="51">
        <v>0</v>
      </c>
      <c r="L866" s="51">
        <v>0</v>
      </c>
      <c r="M866" s="51">
        <v>0</v>
      </c>
      <c r="N866" s="51">
        <v>0</v>
      </c>
      <c r="O866" s="51">
        <v>0</v>
      </c>
      <c r="P866" s="51">
        <v>0</v>
      </c>
      <c r="Q866" s="51">
        <v>0</v>
      </c>
      <c r="R866" s="51">
        <v>0</v>
      </c>
      <c r="S866" s="51">
        <v>0</v>
      </c>
      <c r="T866" s="51">
        <v>0</v>
      </c>
      <c r="U866" s="51">
        <v>0</v>
      </c>
      <c r="V866" s="51">
        <v>0</v>
      </c>
      <c r="W866" s="51">
        <v>0</v>
      </c>
      <c r="X866" s="51">
        <v>0</v>
      </c>
      <c r="Y866" s="51">
        <v>0</v>
      </c>
      <c r="Z866" s="51">
        <v>0</v>
      </c>
      <c r="AA866" s="51">
        <v>0</v>
      </c>
      <c r="AB866" s="51">
        <v>0</v>
      </c>
      <c r="AC866" s="51">
        <v>0</v>
      </c>
      <c r="AD866" s="51">
        <v>0</v>
      </c>
      <c r="AE866" s="51">
        <v>0</v>
      </c>
      <c r="AF866" s="51">
        <v>0</v>
      </c>
      <c r="AG866" s="51">
        <v>0</v>
      </c>
      <c r="AH866" s="51">
        <v>0</v>
      </c>
      <c r="AI866" s="51">
        <v>0</v>
      </c>
      <c r="AJ866" s="51">
        <v>0</v>
      </c>
    </row>
    <row r="867" spans="1:37" x14ac:dyDescent="0.2">
      <c r="A867" s="49" t="s">
        <v>51</v>
      </c>
      <c r="B867" s="50" t="s">
        <v>52</v>
      </c>
      <c r="C867" s="51">
        <v>0</v>
      </c>
      <c r="D867" s="51">
        <v>0</v>
      </c>
      <c r="E867" s="51">
        <v>0</v>
      </c>
      <c r="F867" s="51">
        <v>0</v>
      </c>
      <c r="G867" s="51">
        <v>0</v>
      </c>
      <c r="H867" s="51">
        <v>0</v>
      </c>
      <c r="I867" s="51">
        <v>0</v>
      </c>
      <c r="J867" s="51">
        <v>0</v>
      </c>
      <c r="K867" s="51">
        <v>0</v>
      </c>
      <c r="L867" s="51">
        <v>0</v>
      </c>
      <c r="M867" s="51">
        <v>0</v>
      </c>
      <c r="N867" s="51">
        <v>0</v>
      </c>
      <c r="O867" s="51">
        <v>0</v>
      </c>
      <c r="P867" s="51">
        <v>0</v>
      </c>
      <c r="Q867" s="51">
        <v>0</v>
      </c>
      <c r="R867" s="51">
        <v>0</v>
      </c>
      <c r="S867" s="51">
        <v>0</v>
      </c>
      <c r="T867" s="51">
        <v>0</v>
      </c>
      <c r="U867" s="51">
        <v>0</v>
      </c>
      <c r="V867" s="51">
        <v>0</v>
      </c>
      <c r="W867" s="51">
        <v>0</v>
      </c>
      <c r="X867" s="51">
        <v>0</v>
      </c>
      <c r="Y867" s="51">
        <v>0</v>
      </c>
      <c r="Z867" s="51">
        <v>0</v>
      </c>
      <c r="AA867" s="51">
        <v>0</v>
      </c>
      <c r="AB867" s="51">
        <v>0</v>
      </c>
      <c r="AC867" s="51">
        <v>0</v>
      </c>
      <c r="AD867" s="51">
        <v>0</v>
      </c>
      <c r="AE867" s="51">
        <v>0</v>
      </c>
      <c r="AF867" s="51">
        <v>0</v>
      </c>
      <c r="AG867" s="51">
        <v>0</v>
      </c>
      <c r="AH867" s="51">
        <v>0</v>
      </c>
      <c r="AI867" s="51">
        <v>0</v>
      </c>
      <c r="AJ867" s="51">
        <v>0</v>
      </c>
    </row>
    <row r="868" spans="1:37" x14ac:dyDescent="0.2">
      <c r="A868" s="76" t="s">
        <v>53</v>
      </c>
      <c r="B868" s="92" t="s">
        <v>54</v>
      </c>
      <c r="C868" s="78">
        <v>1.0510000000000019</v>
      </c>
      <c r="D868" s="78">
        <v>1.0510000000000019</v>
      </c>
      <c r="E868" s="78">
        <v>1.0510000000000019</v>
      </c>
      <c r="F868" s="78">
        <v>1.0510000000000019</v>
      </c>
      <c r="G868" s="78">
        <v>1.0510000000000019</v>
      </c>
      <c r="H868" s="78">
        <v>1.0510000000000019</v>
      </c>
      <c r="I868" s="78">
        <v>1.0510000000000019</v>
      </c>
      <c r="J868" s="78">
        <v>1.0510000000000019</v>
      </c>
      <c r="K868" s="78">
        <v>1.0510000000000019</v>
      </c>
      <c r="L868" s="78">
        <v>1.0510000000000019</v>
      </c>
      <c r="M868" s="78">
        <v>1.0510000000000019</v>
      </c>
      <c r="N868" s="78">
        <v>1.0510000000000019</v>
      </c>
      <c r="O868" s="78">
        <v>1.0510000000000019</v>
      </c>
      <c r="P868" s="78">
        <v>1.0510000000000019</v>
      </c>
      <c r="Q868" s="78">
        <v>1.0510000000000019</v>
      </c>
      <c r="R868" s="78">
        <v>1.0510000000000019</v>
      </c>
      <c r="S868" s="78">
        <v>1.0510000000000019</v>
      </c>
      <c r="T868" s="78">
        <v>1.0510000000000019</v>
      </c>
      <c r="U868" s="78">
        <v>1.0510000000000019</v>
      </c>
      <c r="V868" s="78">
        <v>1.0510000000000019</v>
      </c>
      <c r="W868" s="78">
        <v>1.0510000000000019</v>
      </c>
      <c r="X868" s="78">
        <v>0</v>
      </c>
      <c r="Y868" s="78">
        <v>0</v>
      </c>
      <c r="Z868" s="78">
        <v>0</v>
      </c>
      <c r="AA868" s="78">
        <v>0</v>
      </c>
      <c r="AB868" s="78">
        <v>0</v>
      </c>
      <c r="AC868" s="78">
        <v>0</v>
      </c>
      <c r="AD868" s="78">
        <v>0</v>
      </c>
      <c r="AE868" s="78">
        <v>0</v>
      </c>
      <c r="AF868" s="78">
        <v>0</v>
      </c>
      <c r="AG868" s="78">
        <v>0</v>
      </c>
      <c r="AH868" s="78">
        <v>0</v>
      </c>
      <c r="AI868" s="78">
        <v>0</v>
      </c>
      <c r="AJ868" s="78">
        <v>0</v>
      </c>
    </row>
    <row r="869" spans="1:37" s="60" customFormat="1" x14ac:dyDescent="0.2">
      <c r="A869" s="57" t="s">
        <v>55</v>
      </c>
      <c r="B869" s="58" t="s">
        <v>56</v>
      </c>
      <c r="C869" s="59">
        <v>0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  <c r="P869" s="59">
        <v>0</v>
      </c>
      <c r="Q869" s="59">
        <v>0</v>
      </c>
      <c r="R869" s="59">
        <v>0</v>
      </c>
      <c r="S869" s="59">
        <v>0</v>
      </c>
      <c r="T869" s="59">
        <v>0</v>
      </c>
      <c r="U869" s="59">
        <v>0</v>
      </c>
      <c r="V869" s="59">
        <v>0</v>
      </c>
      <c r="W869" s="59">
        <v>0</v>
      </c>
      <c r="X869" s="59">
        <v>0</v>
      </c>
      <c r="Y869" s="59">
        <v>0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>
        <v>0</v>
      </c>
      <c r="AF869" s="59">
        <v>0</v>
      </c>
      <c r="AG869" s="59">
        <v>0</v>
      </c>
      <c r="AH869" s="59">
        <v>0</v>
      </c>
      <c r="AI869" s="59">
        <v>0</v>
      </c>
      <c r="AJ869" s="59">
        <v>0</v>
      </c>
      <c r="AK869"/>
    </row>
    <row r="870" spans="1:37" x14ac:dyDescent="0.2">
      <c r="A870" s="30" t="s">
        <v>57</v>
      </c>
      <c r="B870" s="31"/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</row>
    <row r="871" spans="1:37" x14ac:dyDescent="0.2">
      <c r="A871" s="61" t="s">
        <v>58</v>
      </c>
      <c r="B871" s="25"/>
      <c r="C871" s="62">
        <v>0</v>
      </c>
      <c r="D871" s="62">
        <v>0</v>
      </c>
      <c r="E871" s="62">
        <v>0</v>
      </c>
      <c r="F871" s="62">
        <v>0</v>
      </c>
      <c r="G871" s="62">
        <v>0</v>
      </c>
      <c r="H871" s="62">
        <v>0</v>
      </c>
      <c r="I871" s="62">
        <v>0</v>
      </c>
      <c r="J871" s="62">
        <v>0</v>
      </c>
      <c r="K871" s="62">
        <v>0</v>
      </c>
      <c r="L871" s="62">
        <v>0</v>
      </c>
      <c r="M871" s="62">
        <v>0</v>
      </c>
      <c r="N871" s="62">
        <v>0</v>
      </c>
      <c r="O871" s="62">
        <v>0</v>
      </c>
      <c r="P871" s="62">
        <v>0</v>
      </c>
      <c r="Q871" s="62">
        <v>0</v>
      </c>
      <c r="R871" s="62">
        <v>0</v>
      </c>
      <c r="S871" s="62">
        <v>0</v>
      </c>
      <c r="T871" s="62">
        <v>0</v>
      </c>
      <c r="U871" s="62">
        <v>0</v>
      </c>
      <c r="V871" s="62">
        <v>0</v>
      </c>
      <c r="W871" s="62">
        <v>0</v>
      </c>
      <c r="X871" s="62">
        <v>0</v>
      </c>
      <c r="Y871" s="62">
        <v>0</v>
      </c>
      <c r="Z871" s="62">
        <v>0</v>
      </c>
      <c r="AA871" s="62">
        <v>0</v>
      </c>
      <c r="AB871" s="62">
        <v>0</v>
      </c>
      <c r="AC871" s="62">
        <v>0</v>
      </c>
      <c r="AD871" s="62">
        <v>0</v>
      </c>
      <c r="AE871" s="62">
        <v>0</v>
      </c>
      <c r="AF871" s="62">
        <v>0</v>
      </c>
      <c r="AG871" s="62">
        <v>0</v>
      </c>
      <c r="AH871" s="62">
        <v>0</v>
      </c>
      <c r="AI871" s="62">
        <v>0</v>
      </c>
      <c r="AJ871" s="62">
        <v>0</v>
      </c>
    </row>
    <row r="872" spans="1:37" x14ac:dyDescent="0.2">
      <c r="A872" s="45" t="s">
        <v>59</v>
      </c>
      <c r="B872" s="63"/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7">
        <v>0</v>
      </c>
      <c r="Z872" s="47">
        <v>0</v>
      </c>
      <c r="AA872" s="47">
        <v>0</v>
      </c>
      <c r="AB872" s="47">
        <v>0</v>
      </c>
      <c r="AC872" s="47">
        <v>0</v>
      </c>
      <c r="AD872" s="47">
        <v>0</v>
      </c>
      <c r="AE872" s="47">
        <v>0</v>
      </c>
      <c r="AF872" s="47">
        <v>0</v>
      </c>
      <c r="AG872" s="47">
        <v>0</v>
      </c>
      <c r="AH872" s="47">
        <v>0</v>
      </c>
      <c r="AI872" s="47">
        <v>0</v>
      </c>
      <c r="AJ872" s="47">
        <v>0</v>
      </c>
    </row>
    <row r="873" spans="1:37" x14ac:dyDescent="0.2">
      <c r="A873" s="49" t="s">
        <v>60</v>
      </c>
      <c r="B873" s="11"/>
      <c r="C873" s="51">
        <v>0</v>
      </c>
      <c r="D873" s="51">
        <v>0</v>
      </c>
      <c r="E873" s="51">
        <v>0</v>
      </c>
      <c r="F873" s="51">
        <v>0</v>
      </c>
      <c r="G873" s="51">
        <v>0</v>
      </c>
      <c r="H873" s="51">
        <v>0</v>
      </c>
      <c r="I873" s="51">
        <v>0</v>
      </c>
      <c r="J873" s="51">
        <v>0</v>
      </c>
      <c r="K873" s="51">
        <v>0</v>
      </c>
      <c r="L873" s="51">
        <v>0</v>
      </c>
      <c r="M873" s="51">
        <v>0</v>
      </c>
      <c r="N873" s="51">
        <v>0</v>
      </c>
      <c r="O873" s="51">
        <v>0</v>
      </c>
      <c r="P873" s="51">
        <v>0</v>
      </c>
      <c r="Q873" s="51">
        <v>0</v>
      </c>
      <c r="R873" s="51">
        <v>0</v>
      </c>
      <c r="S873" s="51">
        <v>0</v>
      </c>
      <c r="T873" s="51">
        <v>0</v>
      </c>
      <c r="U873" s="51">
        <v>0</v>
      </c>
      <c r="V873" s="51">
        <v>0</v>
      </c>
      <c r="W873" s="51">
        <v>0</v>
      </c>
      <c r="X873" s="51">
        <v>0</v>
      </c>
      <c r="Y873" s="51">
        <v>0</v>
      </c>
      <c r="Z873" s="51">
        <v>0</v>
      </c>
      <c r="AA873" s="51">
        <v>0</v>
      </c>
      <c r="AB873" s="51">
        <v>0</v>
      </c>
      <c r="AC873" s="51">
        <v>0</v>
      </c>
      <c r="AD873" s="51">
        <v>0</v>
      </c>
      <c r="AE873" s="51">
        <v>0</v>
      </c>
      <c r="AF873" s="51">
        <v>0</v>
      </c>
      <c r="AG873" s="51">
        <v>0</v>
      </c>
      <c r="AH873" s="51">
        <v>0</v>
      </c>
      <c r="AI873" s="51">
        <v>0</v>
      </c>
      <c r="AJ873" s="51">
        <v>0</v>
      </c>
    </row>
    <row r="874" spans="1:37" x14ac:dyDescent="0.2">
      <c r="A874" s="49" t="s">
        <v>61</v>
      </c>
      <c r="B874" s="11"/>
      <c r="C874" s="51">
        <v>0</v>
      </c>
      <c r="D874" s="51">
        <v>0</v>
      </c>
      <c r="E874" s="51">
        <v>0</v>
      </c>
      <c r="F874" s="51">
        <v>0</v>
      </c>
      <c r="G874" s="51">
        <v>0</v>
      </c>
      <c r="H874" s="51">
        <v>0</v>
      </c>
      <c r="I874" s="51">
        <v>0</v>
      </c>
      <c r="J874" s="51">
        <v>0</v>
      </c>
      <c r="K874" s="51">
        <v>0</v>
      </c>
      <c r="L874" s="51">
        <v>0</v>
      </c>
      <c r="M874" s="51">
        <v>0</v>
      </c>
      <c r="N874" s="51">
        <v>0</v>
      </c>
      <c r="O874" s="51">
        <v>0</v>
      </c>
      <c r="P874" s="51">
        <v>0</v>
      </c>
      <c r="Q874" s="51">
        <v>0</v>
      </c>
      <c r="R874" s="51">
        <v>0</v>
      </c>
      <c r="S874" s="51">
        <v>0</v>
      </c>
      <c r="T874" s="51">
        <v>0</v>
      </c>
      <c r="U874" s="51">
        <v>0</v>
      </c>
      <c r="V874" s="51">
        <v>0</v>
      </c>
      <c r="W874" s="51">
        <v>0</v>
      </c>
      <c r="X874" s="51">
        <v>0</v>
      </c>
      <c r="Y874" s="51">
        <v>0</v>
      </c>
      <c r="Z874" s="51">
        <v>0</v>
      </c>
      <c r="AA874" s="51">
        <v>0</v>
      </c>
      <c r="AB874" s="51">
        <v>0</v>
      </c>
      <c r="AC874" s="51">
        <v>0</v>
      </c>
      <c r="AD874" s="51">
        <v>0</v>
      </c>
      <c r="AE874" s="51">
        <v>0</v>
      </c>
      <c r="AF874" s="51">
        <v>0</v>
      </c>
      <c r="AG874" s="51">
        <v>0</v>
      </c>
      <c r="AH874" s="51">
        <v>0</v>
      </c>
      <c r="AI874" s="51">
        <v>0</v>
      </c>
      <c r="AJ874" s="51">
        <v>0</v>
      </c>
    </row>
    <row r="875" spans="1:37" x14ac:dyDescent="0.2">
      <c r="A875" s="49" t="s">
        <v>62</v>
      </c>
      <c r="B875" s="11"/>
      <c r="C875" s="51">
        <v>0</v>
      </c>
      <c r="D875" s="51">
        <v>0</v>
      </c>
      <c r="E875" s="51">
        <v>0</v>
      </c>
      <c r="F875" s="51">
        <v>0</v>
      </c>
      <c r="G875" s="51">
        <v>0</v>
      </c>
      <c r="H875" s="51">
        <v>0</v>
      </c>
      <c r="I875" s="51">
        <v>0</v>
      </c>
      <c r="J875" s="51">
        <v>0</v>
      </c>
      <c r="K875" s="51">
        <v>0</v>
      </c>
      <c r="L875" s="51">
        <v>0</v>
      </c>
      <c r="M875" s="51">
        <v>0</v>
      </c>
      <c r="N875" s="51">
        <v>0</v>
      </c>
      <c r="O875" s="51">
        <v>0</v>
      </c>
      <c r="P875" s="51">
        <v>0</v>
      </c>
      <c r="Q875" s="51">
        <v>0</v>
      </c>
      <c r="R875" s="51">
        <v>0</v>
      </c>
      <c r="S875" s="51">
        <v>0</v>
      </c>
      <c r="T875" s="51">
        <v>0</v>
      </c>
      <c r="U875" s="51">
        <v>0</v>
      </c>
      <c r="V875" s="51">
        <v>0</v>
      </c>
      <c r="W875" s="51">
        <v>0</v>
      </c>
      <c r="X875" s="51">
        <v>0</v>
      </c>
      <c r="Y875" s="51">
        <v>0</v>
      </c>
      <c r="Z875" s="51">
        <v>0</v>
      </c>
      <c r="AA875" s="51">
        <v>0</v>
      </c>
      <c r="AB875" s="51">
        <v>0</v>
      </c>
      <c r="AC875" s="51">
        <v>0</v>
      </c>
      <c r="AD875" s="51">
        <v>0</v>
      </c>
      <c r="AE875" s="51">
        <v>0</v>
      </c>
      <c r="AF875" s="51">
        <v>0</v>
      </c>
      <c r="AG875" s="51">
        <v>0</v>
      </c>
      <c r="AH875" s="51">
        <v>0</v>
      </c>
      <c r="AI875" s="51">
        <v>0</v>
      </c>
      <c r="AJ875" s="51">
        <v>0</v>
      </c>
    </row>
    <row r="876" spans="1:37" x14ac:dyDescent="0.2">
      <c r="A876" s="49" t="s">
        <v>63</v>
      </c>
      <c r="B876" s="11"/>
      <c r="C876" s="51">
        <v>0</v>
      </c>
      <c r="D876" s="51">
        <v>0</v>
      </c>
      <c r="E876" s="51">
        <v>0</v>
      </c>
      <c r="F876" s="51">
        <v>0</v>
      </c>
      <c r="G876" s="51">
        <v>0</v>
      </c>
      <c r="H876" s="51">
        <v>0</v>
      </c>
      <c r="I876" s="51">
        <v>0</v>
      </c>
      <c r="J876" s="51">
        <v>0</v>
      </c>
      <c r="K876" s="51">
        <v>0</v>
      </c>
      <c r="L876" s="51">
        <v>0</v>
      </c>
      <c r="M876" s="51">
        <v>0</v>
      </c>
      <c r="N876" s="51">
        <v>0</v>
      </c>
      <c r="O876" s="51">
        <v>0</v>
      </c>
      <c r="P876" s="51">
        <v>0</v>
      </c>
      <c r="Q876" s="51">
        <v>0</v>
      </c>
      <c r="R876" s="51">
        <v>0</v>
      </c>
      <c r="S876" s="51">
        <v>0</v>
      </c>
      <c r="T876" s="51">
        <v>0</v>
      </c>
      <c r="U876" s="51">
        <v>0</v>
      </c>
      <c r="V876" s="51">
        <v>0</v>
      </c>
      <c r="W876" s="51">
        <v>0</v>
      </c>
      <c r="X876" s="51">
        <v>0</v>
      </c>
      <c r="Y876" s="51">
        <v>0</v>
      </c>
      <c r="Z876" s="51">
        <v>0</v>
      </c>
      <c r="AA876" s="51">
        <v>0</v>
      </c>
      <c r="AB876" s="51">
        <v>0</v>
      </c>
      <c r="AC876" s="51">
        <v>0</v>
      </c>
      <c r="AD876" s="51">
        <v>0</v>
      </c>
      <c r="AE876" s="51">
        <v>0</v>
      </c>
      <c r="AF876" s="51">
        <v>0</v>
      </c>
      <c r="AG876" s="51">
        <v>0</v>
      </c>
      <c r="AH876" s="51">
        <v>0</v>
      </c>
      <c r="AI876" s="51">
        <v>0</v>
      </c>
      <c r="AJ876" s="51">
        <v>0</v>
      </c>
    </row>
    <row r="877" spans="1:37" x14ac:dyDescent="0.2">
      <c r="A877" s="49" t="s">
        <v>64</v>
      </c>
      <c r="B877" s="11"/>
      <c r="C877" s="51">
        <v>0</v>
      </c>
      <c r="D877" s="51">
        <v>0</v>
      </c>
      <c r="E877" s="51">
        <v>0</v>
      </c>
      <c r="F877" s="51">
        <v>0</v>
      </c>
      <c r="G877" s="51">
        <v>0</v>
      </c>
      <c r="H877" s="51">
        <v>0</v>
      </c>
      <c r="I877" s="51">
        <v>0</v>
      </c>
      <c r="J877" s="51">
        <v>0</v>
      </c>
      <c r="K877" s="51">
        <v>0</v>
      </c>
      <c r="L877" s="51">
        <v>0</v>
      </c>
      <c r="M877" s="51">
        <v>0</v>
      </c>
      <c r="N877" s="51">
        <v>0</v>
      </c>
      <c r="O877" s="51">
        <v>0</v>
      </c>
      <c r="P877" s="51">
        <v>0</v>
      </c>
      <c r="Q877" s="51">
        <v>0</v>
      </c>
      <c r="R877" s="51">
        <v>0</v>
      </c>
      <c r="S877" s="51">
        <v>0</v>
      </c>
      <c r="T877" s="51">
        <v>0</v>
      </c>
      <c r="U877" s="51">
        <v>0</v>
      </c>
      <c r="V877" s="51">
        <v>0</v>
      </c>
      <c r="W877" s="51">
        <v>0</v>
      </c>
      <c r="X877" s="51">
        <v>0</v>
      </c>
      <c r="Y877" s="51">
        <v>0</v>
      </c>
      <c r="Z877" s="51">
        <v>0</v>
      </c>
      <c r="AA877" s="51">
        <v>0</v>
      </c>
      <c r="AB877" s="51">
        <v>0</v>
      </c>
      <c r="AC877" s="51">
        <v>0</v>
      </c>
      <c r="AD877" s="51">
        <v>0</v>
      </c>
      <c r="AE877" s="51">
        <v>0</v>
      </c>
      <c r="AF877" s="51">
        <v>0</v>
      </c>
      <c r="AG877" s="51">
        <v>0</v>
      </c>
      <c r="AH877" s="51">
        <v>0</v>
      </c>
      <c r="AI877" s="51">
        <v>0</v>
      </c>
      <c r="AJ877" s="51">
        <v>0</v>
      </c>
    </row>
    <row r="878" spans="1:37" x14ac:dyDescent="0.2">
      <c r="A878" s="49" t="s">
        <v>65</v>
      </c>
      <c r="B878" s="11"/>
      <c r="C878" s="51">
        <v>0</v>
      </c>
      <c r="D878" s="51">
        <v>0</v>
      </c>
      <c r="E878" s="51">
        <v>0</v>
      </c>
      <c r="F878" s="51">
        <v>0</v>
      </c>
      <c r="G878" s="51">
        <v>0</v>
      </c>
      <c r="H878" s="51">
        <v>0</v>
      </c>
      <c r="I878" s="51">
        <v>0</v>
      </c>
      <c r="J878" s="51">
        <v>0</v>
      </c>
      <c r="K878" s="51">
        <v>0</v>
      </c>
      <c r="L878" s="51">
        <v>0</v>
      </c>
      <c r="M878" s="51">
        <v>0</v>
      </c>
      <c r="N878" s="51">
        <v>0</v>
      </c>
      <c r="O878" s="51">
        <v>0</v>
      </c>
      <c r="P878" s="51">
        <v>0</v>
      </c>
      <c r="Q878" s="51">
        <v>0</v>
      </c>
      <c r="R878" s="51">
        <v>0</v>
      </c>
      <c r="S878" s="51">
        <v>0</v>
      </c>
      <c r="T878" s="51">
        <v>0</v>
      </c>
      <c r="U878" s="51">
        <v>0</v>
      </c>
      <c r="V878" s="51">
        <v>0</v>
      </c>
      <c r="W878" s="51">
        <v>0</v>
      </c>
      <c r="X878" s="51">
        <v>0</v>
      </c>
      <c r="Y878" s="51">
        <v>0</v>
      </c>
      <c r="Z878" s="51">
        <v>0</v>
      </c>
      <c r="AA878" s="51">
        <v>0</v>
      </c>
      <c r="AB878" s="51">
        <v>0</v>
      </c>
      <c r="AC878" s="51">
        <v>0</v>
      </c>
      <c r="AD878" s="51">
        <v>0</v>
      </c>
      <c r="AE878" s="51">
        <v>0</v>
      </c>
      <c r="AF878" s="51">
        <v>0</v>
      </c>
      <c r="AG878" s="51">
        <v>0</v>
      </c>
      <c r="AH878" s="51">
        <v>0</v>
      </c>
      <c r="AI878" s="51">
        <v>0</v>
      </c>
      <c r="AJ878" s="51">
        <v>0</v>
      </c>
    </row>
    <row r="879" spans="1:37" x14ac:dyDescent="0.2">
      <c r="A879" s="55" t="s">
        <v>66</v>
      </c>
      <c r="B879" s="31"/>
      <c r="C879" s="51">
        <v>0</v>
      </c>
      <c r="D879" s="51">
        <v>0</v>
      </c>
      <c r="E879" s="51">
        <v>0</v>
      </c>
      <c r="F879" s="51">
        <v>0</v>
      </c>
      <c r="G879" s="51">
        <v>0</v>
      </c>
      <c r="H879" s="51">
        <v>0</v>
      </c>
      <c r="I879" s="51">
        <v>0</v>
      </c>
      <c r="J879" s="51">
        <v>0</v>
      </c>
      <c r="K879" s="51">
        <v>0</v>
      </c>
      <c r="L879" s="51">
        <v>0</v>
      </c>
      <c r="M879" s="51">
        <v>0</v>
      </c>
      <c r="N879" s="51">
        <v>0</v>
      </c>
      <c r="O879" s="51">
        <v>0</v>
      </c>
      <c r="P879" s="51">
        <v>0</v>
      </c>
      <c r="Q879" s="51">
        <v>0</v>
      </c>
      <c r="R879" s="51">
        <v>0</v>
      </c>
      <c r="S879" s="51">
        <v>0</v>
      </c>
      <c r="T879" s="51">
        <v>0</v>
      </c>
      <c r="U879" s="51">
        <v>0</v>
      </c>
      <c r="V879" s="51">
        <v>0</v>
      </c>
      <c r="W879" s="51">
        <v>0</v>
      </c>
      <c r="X879" s="51">
        <v>0</v>
      </c>
      <c r="Y879" s="51">
        <v>0</v>
      </c>
      <c r="Z879" s="51">
        <v>0</v>
      </c>
      <c r="AA879" s="51">
        <v>0</v>
      </c>
      <c r="AB879" s="51">
        <v>0</v>
      </c>
      <c r="AC879" s="51">
        <v>0</v>
      </c>
      <c r="AD879" s="51">
        <v>0</v>
      </c>
      <c r="AE879" s="51">
        <v>0</v>
      </c>
      <c r="AF879" s="51">
        <v>0</v>
      </c>
      <c r="AG879" s="51">
        <v>0</v>
      </c>
      <c r="AH879" s="51">
        <v>0</v>
      </c>
      <c r="AI879" s="51">
        <v>0</v>
      </c>
      <c r="AJ879" s="51">
        <v>0</v>
      </c>
    </row>
    <row r="880" spans="1:37" x14ac:dyDescent="0.2">
      <c r="A880" s="64" t="s">
        <v>67</v>
      </c>
      <c r="B880" s="65"/>
      <c r="C880" s="51">
        <v>0</v>
      </c>
      <c r="D880" s="51">
        <v>0</v>
      </c>
      <c r="E880" s="51">
        <v>0</v>
      </c>
      <c r="F880" s="51">
        <v>0</v>
      </c>
      <c r="G880" s="51">
        <v>0</v>
      </c>
      <c r="H880" s="51">
        <v>0</v>
      </c>
      <c r="I880" s="51">
        <v>0</v>
      </c>
      <c r="J880" s="51">
        <v>0</v>
      </c>
      <c r="K880" s="51">
        <v>0</v>
      </c>
      <c r="L880" s="51">
        <v>0</v>
      </c>
      <c r="M880" s="51">
        <v>0</v>
      </c>
      <c r="N880" s="51">
        <v>0</v>
      </c>
      <c r="O880" s="51">
        <v>0</v>
      </c>
      <c r="P880" s="51">
        <v>0</v>
      </c>
      <c r="Q880" s="51">
        <v>0</v>
      </c>
      <c r="R880" s="51">
        <v>0</v>
      </c>
      <c r="S880" s="51">
        <v>0</v>
      </c>
      <c r="T880" s="51">
        <v>0</v>
      </c>
      <c r="U880" s="51">
        <v>0</v>
      </c>
      <c r="V880" s="51">
        <v>0</v>
      </c>
      <c r="W880" s="51">
        <v>0</v>
      </c>
      <c r="X880" s="51">
        <v>0</v>
      </c>
      <c r="Y880" s="51">
        <v>0</v>
      </c>
      <c r="Z880" s="51">
        <v>0</v>
      </c>
      <c r="AA880" s="51">
        <v>0</v>
      </c>
      <c r="AB880" s="51">
        <v>0</v>
      </c>
      <c r="AC880" s="51">
        <v>0</v>
      </c>
      <c r="AD880" s="51">
        <v>0</v>
      </c>
      <c r="AE880" s="51">
        <v>0</v>
      </c>
      <c r="AF880" s="51">
        <v>0</v>
      </c>
      <c r="AG880" s="51">
        <v>0</v>
      </c>
      <c r="AH880" s="51">
        <v>0</v>
      </c>
      <c r="AI880" s="51">
        <v>0</v>
      </c>
      <c r="AJ880" s="51">
        <v>0</v>
      </c>
    </row>
    <row r="881" spans="1:36" x14ac:dyDescent="0.2">
      <c r="A881" s="66" t="s">
        <v>68</v>
      </c>
      <c r="B881" s="67"/>
      <c r="C881" s="68">
        <v>0</v>
      </c>
      <c r="D881" s="68">
        <v>0</v>
      </c>
      <c r="E881" s="68">
        <v>0</v>
      </c>
      <c r="F881" s="68">
        <v>0</v>
      </c>
      <c r="G881" s="68">
        <v>0</v>
      </c>
      <c r="H881" s="68">
        <v>0</v>
      </c>
      <c r="I881" s="68">
        <v>0</v>
      </c>
      <c r="J881" s="68">
        <v>0</v>
      </c>
      <c r="K881" s="68">
        <v>0</v>
      </c>
      <c r="L881" s="68">
        <v>0</v>
      </c>
      <c r="M881" s="68">
        <v>0</v>
      </c>
      <c r="N881" s="68">
        <v>0</v>
      </c>
      <c r="O881" s="68">
        <v>0</v>
      </c>
      <c r="P881" s="68">
        <v>0</v>
      </c>
      <c r="Q881" s="68">
        <v>0</v>
      </c>
      <c r="R881" s="68">
        <v>0</v>
      </c>
      <c r="S881" s="68">
        <v>0</v>
      </c>
      <c r="T881" s="68">
        <v>0</v>
      </c>
      <c r="U881" s="68">
        <v>0</v>
      </c>
      <c r="V881" s="68">
        <v>0</v>
      </c>
      <c r="W881" s="68">
        <v>0</v>
      </c>
      <c r="X881" s="68">
        <v>0</v>
      </c>
      <c r="Y881" s="68">
        <v>0</v>
      </c>
      <c r="Z881" s="68">
        <v>0</v>
      </c>
      <c r="AA881" s="68">
        <v>0</v>
      </c>
      <c r="AB881" s="68">
        <v>0</v>
      </c>
      <c r="AC881" s="68">
        <v>0</v>
      </c>
      <c r="AD881" s="68">
        <v>0</v>
      </c>
      <c r="AE881" s="68">
        <v>0</v>
      </c>
      <c r="AF881" s="68">
        <v>0</v>
      </c>
      <c r="AG881" s="68">
        <v>0</v>
      </c>
      <c r="AH881" s="68">
        <v>0</v>
      </c>
      <c r="AI881" s="68">
        <v>0</v>
      </c>
      <c r="AJ881" s="68">
        <v>0</v>
      </c>
    </row>
    <row r="882" spans="1:36" x14ac:dyDescent="0.2">
      <c r="A882" s="66" t="s">
        <v>69</v>
      </c>
      <c r="B882" s="67"/>
      <c r="C882" s="68">
        <v>0</v>
      </c>
      <c r="D882" s="68">
        <v>0</v>
      </c>
      <c r="E882" s="68">
        <v>0</v>
      </c>
      <c r="F882" s="68">
        <v>0</v>
      </c>
      <c r="G882" s="68">
        <v>0</v>
      </c>
      <c r="H882" s="68">
        <v>0</v>
      </c>
      <c r="I882" s="68">
        <v>0</v>
      </c>
      <c r="J882" s="68">
        <v>0</v>
      </c>
      <c r="K882" s="68">
        <v>0</v>
      </c>
      <c r="L882" s="68">
        <v>0</v>
      </c>
      <c r="M882" s="68">
        <v>0</v>
      </c>
      <c r="N882" s="68">
        <v>0</v>
      </c>
      <c r="O882" s="68">
        <v>0</v>
      </c>
      <c r="P882" s="68">
        <v>0</v>
      </c>
      <c r="Q882" s="68">
        <v>0</v>
      </c>
      <c r="R882" s="68">
        <v>0</v>
      </c>
      <c r="S882" s="68">
        <v>0</v>
      </c>
      <c r="T882" s="68">
        <v>0</v>
      </c>
      <c r="U882" s="68">
        <v>0</v>
      </c>
      <c r="V882" s="68">
        <v>0</v>
      </c>
      <c r="W882" s="68">
        <v>0</v>
      </c>
      <c r="X882" s="68">
        <v>0</v>
      </c>
      <c r="Y882" s="68">
        <v>0</v>
      </c>
      <c r="Z882" s="68">
        <v>0</v>
      </c>
      <c r="AA882" s="68">
        <v>0</v>
      </c>
      <c r="AB882" s="68">
        <v>0</v>
      </c>
      <c r="AC882" s="68">
        <v>0</v>
      </c>
      <c r="AD882" s="68">
        <v>0</v>
      </c>
      <c r="AE882" s="68">
        <v>0</v>
      </c>
      <c r="AF882" s="68">
        <v>0</v>
      </c>
      <c r="AG882" s="68">
        <v>0</v>
      </c>
      <c r="AH882" s="68">
        <v>0</v>
      </c>
      <c r="AI882" s="68">
        <v>0</v>
      </c>
      <c r="AJ882" s="68">
        <v>0</v>
      </c>
    </row>
    <row r="883" spans="1:36" x14ac:dyDescent="0.2">
      <c r="A883" s="61" t="s">
        <v>70</v>
      </c>
      <c r="B883" s="25"/>
      <c r="C883" s="62">
        <v>0</v>
      </c>
      <c r="D883" s="62">
        <v>0</v>
      </c>
      <c r="E883" s="62">
        <v>0</v>
      </c>
      <c r="F883" s="62">
        <v>0</v>
      </c>
      <c r="G883" s="62">
        <v>0</v>
      </c>
      <c r="H883" s="62">
        <v>0</v>
      </c>
      <c r="I883" s="62">
        <v>0</v>
      </c>
      <c r="J883" s="62">
        <v>0</v>
      </c>
      <c r="K883" s="62">
        <v>0</v>
      </c>
      <c r="L883" s="62">
        <v>0</v>
      </c>
      <c r="M883" s="62">
        <v>0</v>
      </c>
      <c r="N883" s="62">
        <v>0</v>
      </c>
      <c r="O883" s="62">
        <v>0</v>
      </c>
      <c r="P883" s="62">
        <v>0</v>
      </c>
      <c r="Q883" s="62">
        <v>0</v>
      </c>
      <c r="R883" s="62">
        <v>0</v>
      </c>
      <c r="S883" s="62">
        <v>0</v>
      </c>
      <c r="T883" s="62">
        <v>0</v>
      </c>
      <c r="U883" s="62">
        <v>0</v>
      </c>
      <c r="V883" s="62">
        <v>0</v>
      </c>
      <c r="W883" s="62">
        <v>0</v>
      </c>
      <c r="X883" s="62">
        <v>0</v>
      </c>
      <c r="Y883" s="62">
        <v>0</v>
      </c>
      <c r="Z883" s="62">
        <v>0</v>
      </c>
      <c r="AA883" s="62">
        <v>0</v>
      </c>
      <c r="AB883" s="62">
        <v>0</v>
      </c>
      <c r="AC883" s="62">
        <v>0</v>
      </c>
      <c r="AD883" s="62">
        <v>0</v>
      </c>
      <c r="AE883" s="62">
        <v>0</v>
      </c>
      <c r="AF883" s="62">
        <v>0</v>
      </c>
      <c r="AG883" s="62">
        <v>0</v>
      </c>
      <c r="AH883" s="62">
        <v>0</v>
      </c>
      <c r="AI883" s="62">
        <v>0</v>
      </c>
      <c r="AJ883" s="62">
        <v>0</v>
      </c>
    </row>
    <row r="884" spans="1:36" x14ac:dyDescent="0.2">
      <c r="A884" s="70" t="s">
        <v>71</v>
      </c>
      <c r="B884" s="71" t="s">
        <v>72</v>
      </c>
      <c r="C884" s="72">
        <v>0</v>
      </c>
      <c r="D884" s="73">
        <v>0</v>
      </c>
      <c r="E884" s="73">
        <v>0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3">
        <v>0</v>
      </c>
      <c r="P884" s="73">
        <v>0</v>
      </c>
      <c r="Q884" s="73">
        <v>0</v>
      </c>
      <c r="R884" s="73">
        <v>0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3">
        <v>0</v>
      </c>
      <c r="AD884" s="73">
        <v>0</v>
      </c>
      <c r="AE884" s="73">
        <v>0</v>
      </c>
      <c r="AF884" s="73">
        <v>0</v>
      </c>
      <c r="AG884" s="73">
        <v>0</v>
      </c>
      <c r="AH884" s="73">
        <v>0</v>
      </c>
      <c r="AI884" s="73">
        <v>0</v>
      </c>
      <c r="AJ884" s="73">
        <v>0</v>
      </c>
    </row>
    <row r="885" spans="1:36" x14ac:dyDescent="0.2">
      <c r="A885" s="70" t="s">
        <v>73</v>
      </c>
      <c r="B885" s="71" t="s">
        <v>74</v>
      </c>
      <c r="C885" s="72">
        <v>0</v>
      </c>
      <c r="D885" s="73">
        <v>0</v>
      </c>
      <c r="E885" s="73">
        <v>0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3">
        <v>0</v>
      </c>
      <c r="P885" s="73">
        <v>0</v>
      </c>
      <c r="Q885" s="73">
        <v>0</v>
      </c>
      <c r="R885" s="73">
        <v>0</v>
      </c>
      <c r="S885" s="73">
        <v>0</v>
      </c>
      <c r="T885" s="73">
        <v>0</v>
      </c>
      <c r="U885" s="73">
        <v>0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3">
        <v>0</v>
      </c>
      <c r="AD885" s="73">
        <v>0</v>
      </c>
      <c r="AE885" s="73">
        <v>0</v>
      </c>
      <c r="AF885" s="73">
        <v>0</v>
      </c>
      <c r="AG885" s="73">
        <v>0</v>
      </c>
      <c r="AH885" s="73">
        <v>0</v>
      </c>
      <c r="AI885" s="73">
        <v>0</v>
      </c>
      <c r="AJ885" s="73">
        <v>0</v>
      </c>
    </row>
    <row r="886" spans="1:36" x14ac:dyDescent="0.2">
      <c r="A886" s="70" t="s">
        <v>75</v>
      </c>
      <c r="B886" s="71" t="s">
        <v>76</v>
      </c>
      <c r="C886" s="72">
        <v>0</v>
      </c>
      <c r="D886" s="73">
        <v>0</v>
      </c>
      <c r="E886" s="73">
        <v>0</v>
      </c>
      <c r="F886" s="73">
        <v>0</v>
      </c>
      <c r="G886" s="73">
        <v>0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3">
        <v>0</v>
      </c>
      <c r="P886" s="73">
        <v>0</v>
      </c>
      <c r="Q886" s="73">
        <v>0</v>
      </c>
      <c r="R886" s="73">
        <v>0</v>
      </c>
      <c r="S886" s="73">
        <v>0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3">
        <v>0</v>
      </c>
      <c r="AD886" s="73">
        <v>0</v>
      </c>
      <c r="AE886" s="73">
        <v>0</v>
      </c>
      <c r="AF886" s="73">
        <v>0</v>
      </c>
      <c r="AG886" s="73">
        <v>0</v>
      </c>
      <c r="AH886" s="73">
        <v>0</v>
      </c>
      <c r="AI886" s="73">
        <v>0</v>
      </c>
      <c r="AJ886" s="73">
        <v>0</v>
      </c>
    </row>
    <row r="887" spans="1:36" x14ac:dyDescent="0.2">
      <c r="A887" s="70" t="s">
        <v>77</v>
      </c>
      <c r="B887" s="71" t="s">
        <v>78</v>
      </c>
      <c r="C887" s="72">
        <v>0</v>
      </c>
      <c r="D887" s="73">
        <v>0</v>
      </c>
      <c r="E887" s="73">
        <v>0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3">
        <v>0</v>
      </c>
      <c r="P887" s="73">
        <v>0</v>
      </c>
      <c r="Q887" s="73">
        <v>0</v>
      </c>
      <c r="R887" s="73">
        <v>0</v>
      </c>
      <c r="S887" s="73">
        <v>0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3">
        <v>0</v>
      </c>
      <c r="AD887" s="73">
        <v>0</v>
      </c>
      <c r="AE887" s="73">
        <v>0</v>
      </c>
      <c r="AF887" s="73">
        <v>0</v>
      </c>
      <c r="AG887" s="73">
        <v>0</v>
      </c>
      <c r="AH887" s="73">
        <v>0</v>
      </c>
      <c r="AI887" s="73">
        <v>0</v>
      </c>
      <c r="AJ887" s="73">
        <v>0</v>
      </c>
    </row>
    <row r="888" spans="1:36" x14ac:dyDescent="0.2">
      <c r="A888" s="70" t="s">
        <v>79</v>
      </c>
      <c r="B888" s="71" t="s">
        <v>80</v>
      </c>
      <c r="C888" s="72">
        <v>0</v>
      </c>
      <c r="D888" s="73">
        <v>0</v>
      </c>
      <c r="E888" s="73">
        <v>0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3">
        <v>0</v>
      </c>
      <c r="P888" s="73">
        <v>0</v>
      </c>
      <c r="Q888" s="73">
        <v>0</v>
      </c>
      <c r="R888" s="73">
        <v>0</v>
      </c>
      <c r="S888" s="73">
        <v>0</v>
      </c>
      <c r="T888" s="73">
        <v>0</v>
      </c>
      <c r="U888" s="73">
        <v>0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</row>
    <row r="889" spans="1:36" x14ac:dyDescent="0.2">
      <c r="A889" s="74" t="s">
        <v>81</v>
      </c>
      <c r="B889" s="75"/>
      <c r="C889" s="72">
        <v>0</v>
      </c>
      <c r="D889" s="73">
        <v>0</v>
      </c>
      <c r="E889" s="73">
        <v>0</v>
      </c>
      <c r="F889" s="73">
        <v>0</v>
      </c>
      <c r="G889" s="73">
        <v>0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3">
        <v>0</v>
      </c>
      <c r="P889" s="73">
        <v>0</v>
      </c>
      <c r="Q889" s="73">
        <v>0</v>
      </c>
      <c r="R889" s="73">
        <v>0</v>
      </c>
      <c r="S889" s="73">
        <v>0</v>
      </c>
      <c r="T889" s="73">
        <v>0</v>
      </c>
      <c r="U889" s="73">
        <v>0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3">
        <v>0</v>
      </c>
      <c r="AD889" s="73">
        <v>0</v>
      </c>
      <c r="AE889" s="73">
        <v>0</v>
      </c>
      <c r="AF889" s="73">
        <v>0</v>
      </c>
      <c r="AG889" s="73">
        <v>0</v>
      </c>
      <c r="AH889" s="73">
        <v>0</v>
      </c>
      <c r="AI889" s="73">
        <v>0</v>
      </c>
      <c r="AJ889" s="73">
        <v>0</v>
      </c>
    </row>
    <row r="890" spans="1:36" x14ac:dyDescent="0.2">
      <c r="A890" s="76" t="s">
        <v>82</v>
      </c>
      <c r="B890" s="28"/>
      <c r="C890" s="78">
        <v>0</v>
      </c>
      <c r="D890" s="78">
        <v>0</v>
      </c>
      <c r="E890" s="78">
        <v>0</v>
      </c>
      <c r="F890" s="78">
        <v>0</v>
      </c>
      <c r="G890" s="78">
        <v>0</v>
      </c>
      <c r="H890" s="78">
        <v>0</v>
      </c>
      <c r="I890" s="78">
        <v>0</v>
      </c>
      <c r="J890" s="78">
        <v>0</v>
      </c>
      <c r="K890" s="78">
        <v>0</v>
      </c>
      <c r="L890" s="78">
        <v>0</v>
      </c>
      <c r="M890" s="78">
        <v>0</v>
      </c>
      <c r="N890" s="78">
        <v>0</v>
      </c>
      <c r="O890" s="78">
        <v>0</v>
      </c>
      <c r="P890" s="78">
        <v>0</v>
      </c>
      <c r="Q890" s="78">
        <v>0</v>
      </c>
      <c r="R890" s="78">
        <v>0</v>
      </c>
      <c r="S890" s="78">
        <v>0</v>
      </c>
      <c r="T890" s="78">
        <v>0</v>
      </c>
      <c r="U890" s="78">
        <v>0</v>
      </c>
      <c r="V890" s="78">
        <v>0</v>
      </c>
      <c r="W890" s="78">
        <v>0</v>
      </c>
      <c r="X890" s="78">
        <v>0</v>
      </c>
      <c r="Y890" s="78">
        <v>0</v>
      </c>
      <c r="Z890" s="78">
        <v>0</v>
      </c>
      <c r="AA890" s="78">
        <v>0</v>
      </c>
      <c r="AB890" s="78">
        <v>0</v>
      </c>
      <c r="AC890" s="78">
        <v>0</v>
      </c>
      <c r="AD890" s="78">
        <v>0</v>
      </c>
      <c r="AE890" s="78">
        <v>0</v>
      </c>
      <c r="AF890" s="78">
        <v>0</v>
      </c>
      <c r="AG890" s="78">
        <v>0</v>
      </c>
      <c r="AH890" s="78">
        <v>0</v>
      </c>
      <c r="AI890" s="78">
        <v>0</v>
      </c>
      <c r="AJ890" s="78">
        <v>0</v>
      </c>
    </row>
    <row r="891" spans="1:36" x14ac:dyDescent="0.2">
      <c r="A891" s="79" t="s">
        <v>83</v>
      </c>
      <c r="B891" s="80" t="s">
        <v>84</v>
      </c>
      <c r="C891" s="81">
        <v>0</v>
      </c>
      <c r="D891" s="82">
        <v>0</v>
      </c>
      <c r="E891" s="82">
        <v>0</v>
      </c>
      <c r="F891" s="82">
        <v>0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2">
        <v>0</v>
      </c>
      <c r="O891" s="82">
        <v>0</v>
      </c>
      <c r="P891" s="82">
        <v>0</v>
      </c>
      <c r="Q891" s="82">
        <v>0</v>
      </c>
      <c r="R891" s="82">
        <v>0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0</v>
      </c>
      <c r="Z891" s="82">
        <v>0</v>
      </c>
      <c r="AA891" s="82">
        <v>0</v>
      </c>
      <c r="AB891" s="82">
        <v>0</v>
      </c>
      <c r="AC891" s="82">
        <v>0</v>
      </c>
      <c r="AD891" s="82">
        <v>0</v>
      </c>
      <c r="AE891" s="82">
        <v>0</v>
      </c>
      <c r="AF891" s="82">
        <v>0</v>
      </c>
      <c r="AG891" s="82">
        <v>0</v>
      </c>
      <c r="AH891" s="82">
        <v>0</v>
      </c>
      <c r="AI891" s="82">
        <v>0</v>
      </c>
      <c r="AJ891" s="82">
        <v>0</v>
      </c>
    </row>
    <row r="892" spans="1:36" x14ac:dyDescent="0.2">
      <c r="A892" s="83" t="s">
        <v>85</v>
      </c>
      <c r="B892" s="84">
        <v>84</v>
      </c>
      <c r="C892" s="72">
        <v>0</v>
      </c>
      <c r="D892" s="73">
        <v>0</v>
      </c>
      <c r="E892" s="73">
        <v>0</v>
      </c>
      <c r="F892" s="73">
        <v>0</v>
      </c>
      <c r="G892" s="73">
        <v>0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3">
        <v>0</v>
      </c>
      <c r="P892" s="73">
        <v>0</v>
      </c>
      <c r="Q892" s="73">
        <v>0</v>
      </c>
      <c r="R892" s="73">
        <v>0</v>
      </c>
      <c r="S892" s="73">
        <v>0</v>
      </c>
      <c r="T892" s="73">
        <v>0</v>
      </c>
      <c r="U892" s="73">
        <v>0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3">
        <v>0</v>
      </c>
      <c r="AD892" s="73">
        <v>0</v>
      </c>
      <c r="AE892" s="73">
        <v>0</v>
      </c>
      <c r="AF892" s="73">
        <v>0</v>
      </c>
      <c r="AG892" s="73">
        <v>0</v>
      </c>
      <c r="AH892" s="73">
        <v>0</v>
      </c>
      <c r="AI892" s="73">
        <v>0</v>
      </c>
      <c r="AJ892" s="73">
        <v>0</v>
      </c>
    </row>
    <row r="893" spans="1:36" x14ac:dyDescent="0.2">
      <c r="A893" s="70" t="s">
        <v>86</v>
      </c>
      <c r="B893" s="71">
        <v>85</v>
      </c>
      <c r="C893" s="72">
        <v>0</v>
      </c>
      <c r="D893" s="73">
        <v>0</v>
      </c>
      <c r="E893" s="73">
        <v>0</v>
      </c>
      <c r="F893" s="73">
        <v>0</v>
      </c>
      <c r="G893" s="73">
        <v>0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3">
        <v>0</v>
      </c>
      <c r="P893" s="73">
        <v>0</v>
      </c>
      <c r="Q893" s="73">
        <v>0</v>
      </c>
      <c r="R893" s="73">
        <v>0</v>
      </c>
      <c r="S893" s="73">
        <v>0</v>
      </c>
      <c r="T893" s="73">
        <v>0</v>
      </c>
      <c r="U893" s="73">
        <v>0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3">
        <v>0</v>
      </c>
      <c r="AD893" s="73">
        <v>0</v>
      </c>
      <c r="AE893" s="73">
        <v>0</v>
      </c>
      <c r="AF893" s="73">
        <v>0</v>
      </c>
      <c r="AG893" s="73">
        <v>0</v>
      </c>
      <c r="AH893" s="73">
        <v>0</v>
      </c>
      <c r="AI893" s="73">
        <v>0</v>
      </c>
      <c r="AJ893" s="73">
        <v>0</v>
      </c>
    </row>
    <row r="894" spans="1:36" x14ac:dyDescent="0.2">
      <c r="A894" s="74" t="s">
        <v>87</v>
      </c>
      <c r="B894" s="75" t="s">
        <v>88</v>
      </c>
      <c r="C894" s="85">
        <v>0</v>
      </c>
      <c r="D894" s="86">
        <v>0</v>
      </c>
      <c r="E894" s="86">
        <v>0</v>
      </c>
      <c r="F894" s="86">
        <v>0</v>
      </c>
      <c r="G894" s="86">
        <v>0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O894" s="86">
        <v>0</v>
      </c>
      <c r="P894" s="86">
        <v>0</v>
      </c>
      <c r="Q894" s="86">
        <v>0</v>
      </c>
      <c r="R894" s="86">
        <v>0</v>
      </c>
      <c r="S894" s="86">
        <v>0</v>
      </c>
      <c r="T894" s="86">
        <v>0</v>
      </c>
      <c r="U894" s="86">
        <v>0</v>
      </c>
      <c r="V894" s="86">
        <v>0</v>
      </c>
      <c r="W894" s="86">
        <v>0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  <c r="AC894" s="86">
        <v>0</v>
      </c>
      <c r="AD894" s="86">
        <v>0</v>
      </c>
      <c r="AE894" s="86">
        <v>0</v>
      </c>
      <c r="AF894" s="86">
        <v>0</v>
      </c>
      <c r="AG894" s="86">
        <v>0</v>
      </c>
      <c r="AH894" s="86">
        <v>0</v>
      </c>
      <c r="AI894" s="86">
        <v>0</v>
      </c>
      <c r="AJ894" s="86">
        <v>0</v>
      </c>
    </row>
    <row r="895" spans="1:36" x14ac:dyDescent="0.2">
      <c r="A895" s="32" t="s">
        <v>89</v>
      </c>
      <c r="B895" s="33"/>
      <c r="C895" s="34">
        <v>0</v>
      </c>
      <c r="D895" s="34">
        <v>0</v>
      </c>
      <c r="E895" s="34">
        <v>0</v>
      </c>
      <c r="F895" s="34">
        <v>0</v>
      </c>
      <c r="G895" s="34">
        <v>0</v>
      </c>
      <c r="H895" s="34">
        <v>0</v>
      </c>
      <c r="I895" s="34">
        <v>0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0</v>
      </c>
      <c r="S895" s="34">
        <v>0</v>
      </c>
      <c r="T895" s="34">
        <v>0</v>
      </c>
      <c r="U895" s="34">
        <v>0</v>
      </c>
      <c r="V895" s="34">
        <v>0</v>
      </c>
      <c r="W895" s="34">
        <v>0</v>
      </c>
      <c r="X895" s="34">
        <v>0</v>
      </c>
      <c r="Y895" s="34">
        <v>0</v>
      </c>
      <c r="Z895" s="34">
        <v>0</v>
      </c>
      <c r="AA895" s="34">
        <v>0</v>
      </c>
      <c r="AB895" s="34">
        <v>0</v>
      </c>
      <c r="AC895" s="34">
        <v>0</v>
      </c>
      <c r="AD895" s="34">
        <v>0</v>
      </c>
      <c r="AE895" s="34">
        <v>0</v>
      </c>
      <c r="AF895" s="34">
        <v>0</v>
      </c>
      <c r="AG895" s="34">
        <v>0</v>
      </c>
      <c r="AH895" s="34">
        <v>0</v>
      </c>
      <c r="AI895" s="34">
        <v>0</v>
      </c>
      <c r="AJ895" s="34">
        <v>0</v>
      </c>
    </row>
    <row r="896" spans="1:36" ht="13.5" thickBot="1" x14ac:dyDescent="0.25">
      <c r="A896" s="30" t="s">
        <v>90</v>
      </c>
      <c r="B896" s="31"/>
      <c r="C896" s="19">
        <v>0</v>
      </c>
      <c r="D896" s="19">
        <v>0</v>
      </c>
      <c r="E896" s="19">
        <v>0</v>
      </c>
      <c r="F896" s="19">
        <v>0</v>
      </c>
      <c r="G896" s="19">
        <v>0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</row>
    <row r="897" spans="1:36" ht="13.5" thickBot="1" x14ac:dyDescent="0.25">
      <c r="A897" s="36" t="s">
        <v>91</v>
      </c>
      <c r="B897" s="37"/>
      <c r="C897" s="38">
        <v>0</v>
      </c>
      <c r="D897" s="38">
        <v>-4.2040000000000006</v>
      </c>
      <c r="E897" s="38">
        <v>-1.051000000000009</v>
      </c>
      <c r="F897" s="38">
        <v>2.1019999999999968</v>
      </c>
      <c r="G897" s="38">
        <v>0</v>
      </c>
      <c r="H897" s="38">
        <v>-2.1020000000000039</v>
      </c>
      <c r="I897" s="38">
        <v>-1.0510000000000019</v>
      </c>
      <c r="J897" s="38">
        <v>4.2039999999999935</v>
      </c>
      <c r="K897" s="38">
        <v>-1.0510000000000019</v>
      </c>
      <c r="L897" s="38">
        <v>-1.0510000000000019</v>
      </c>
      <c r="M897" s="38">
        <v>-1.0510000000000019</v>
      </c>
      <c r="N897" s="38">
        <v>-1.7763568394002505E-15</v>
      </c>
      <c r="O897" s="38">
        <v>-1.0510000000000019</v>
      </c>
      <c r="P897" s="38">
        <v>-1.0510000000000019</v>
      </c>
      <c r="Q897" s="38">
        <v>0</v>
      </c>
      <c r="R897" s="38">
        <v>-1.0509999999999939</v>
      </c>
      <c r="S897" s="38">
        <v>1.0448579559999915</v>
      </c>
      <c r="T897" s="38">
        <v>-1.0510000000000019</v>
      </c>
      <c r="U897" s="38">
        <v>-1.0510000000000197</v>
      </c>
      <c r="V897" s="38">
        <v>-1.0509999999999948</v>
      </c>
      <c r="W897" s="38">
        <v>2.0445639009999965</v>
      </c>
      <c r="X897" s="38">
        <v>0.69386599600000309</v>
      </c>
      <c r="Y897" s="38">
        <v>-4.3438744370000002</v>
      </c>
      <c r="Z897" s="38">
        <v>6.4275763121546952</v>
      </c>
      <c r="AA897" s="38">
        <v>3.3052070103591209</v>
      </c>
      <c r="AB897" s="38">
        <v>-4.364866872928177</v>
      </c>
      <c r="AC897" s="38">
        <v>-1.8451139703038768</v>
      </c>
      <c r="AD897" s="38">
        <v>1.4210854715202004E-14</v>
      </c>
      <c r="AE897" s="38">
        <v>2.7073411602174247E-4</v>
      </c>
      <c r="AF897" s="38">
        <v>-1.0089019337033989E-3</v>
      </c>
      <c r="AG897" s="38">
        <v>1.1380994475151951E-3</v>
      </c>
      <c r="AH897" s="38">
        <v>4.5001381213993774E-5</v>
      </c>
      <c r="AI897" s="38">
        <v>-5.2695165745397787E-4</v>
      </c>
      <c r="AJ897" s="38">
        <v>-0.30379851795580493</v>
      </c>
    </row>
    <row r="899" spans="1:36" x14ac:dyDescent="0.2">
      <c r="A899" s="94"/>
      <c r="B899" s="95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  <c r="AA899" s="96"/>
      <c r="AB899" s="96"/>
      <c r="AC899" s="96"/>
      <c r="AD899" s="96"/>
      <c r="AE899" s="96"/>
      <c r="AF899" s="96"/>
      <c r="AG899" s="96"/>
      <c r="AH899" s="96"/>
      <c r="AI899" s="96"/>
      <c r="AJ899" s="96"/>
    </row>
    <row r="900" spans="1:36" x14ac:dyDescent="0.2">
      <c r="A900"/>
      <c r="B90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</row>
    <row r="901" spans="1:36" ht="30.75" thickBot="1" x14ac:dyDescent="0.3">
      <c r="A901" s="90" t="s">
        <v>112</v>
      </c>
      <c r="B901" s="2" t="s">
        <v>1</v>
      </c>
      <c r="C901" s="3">
        <v>1990</v>
      </c>
      <c r="D901" s="3">
        <v>1991</v>
      </c>
      <c r="E901" s="3">
        <v>1992</v>
      </c>
      <c r="F901" s="3">
        <v>1993</v>
      </c>
      <c r="G901" s="3">
        <v>1994</v>
      </c>
      <c r="H901" s="3">
        <v>1995</v>
      </c>
      <c r="I901" s="3">
        <v>1996</v>
      </c>
      <c r="J901" s="3">
        <v>1997</v>
      </c>
      <c r="K901" s="3">
        <v>1998</v>
      </c>
      <c r="L901" s="3">
        <v>1999</v>
      </c>
      <c r="M901" s="3">
        <v>2000</v>
      </c>
      <c r="N901" s="3">
        <v>2001</v>
      </c>
      <c r="O901" s="3">
        <v>2002</v>
      </c>
      <c r="P901" s="3">
        <v>2003</v>
      </c>
      <c r="Q901" s="3">
        <v>2004</v>
      </c>
      <c r="R901" s="3">
        <v>2005</v>
      </c>
      <c r="S901" s="3">
        <v>2006</v>
      </c>
      <c r="T901" s="3">
        <v>2007</v>
      </c>
      <c r="U901" s="3">
        <v>2008</v>
      </c>
      <c r="V901" s="3">
        <v>2009</v>
      </c>
      <c r="W901" s="3">
        <v>2010</v>
      </c>
      <c r="X901" s="3">
        <v>2011</v>
      </c>
      <c r="Y901" s="3">
        <v>2012</v>
      </c>
      <c r="Z901" s="3">
        <v>2013</v>
      </c>
      <c r="AA901" s="3">
        <v>2014</v>
      </c>
      <c r="AB901" s="3">
        <v>2015</v>
      </c>
      <c r="AC901" s="3">
        <v>2016</v>
      </c>
      <c r="AD901" s="3">
        <v>2017</v>
      </c>
      <c r="AE901" s="3">
        <v>2018</v>
      </c>
      <c r="AF901" s="3">
        <v>2019</v>
      </c>
      <c r="AG901" s="3">
        <v>2020</v>
      </c>
      <c r="AH901" s="3">
        <v>2021</v>
      </c>
      <c r="AI901" s="3">
        <v>2022</v>
      </c>
      <c r="AJ901" s="3">
        <v>2023</v>
      </c>
    </row>
    <row r="902" spans="1:36" x14ac:dyDescent="0.2">
      <c r="A902" s="5" t="s">
        <v>2</v>
      </c>
      <c r="B902" s="6"/>
      <c r="C902" s="7">
        <v>0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 s="7">
        <v>0</v>
      </c>
      <c r="AC902" s="7">
        <v>0</v>
      </c>
      <c r="AD902" s="7">
        <v>0</v>
      </c>
      <c r="AE902" s="7">
        <v>0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</row>
    <row r="903" spans="1:36" x14ac:dyDescent="0.2">
      <c r="A903" s="10" t="s">
        <v>3</v>
      </c>
      <c r="B903" s="11"/>
      <c r="C903" s="12">
        <v>121.554</v>
      </c>
      <c r="D903" s="12">
        <v>150.36679999999998</v>
      </c>
      <c r="E903" s="12">
        <v>136.86079999999998</v>
      </c>
      <c r="F903" s="12">
        <v>105.3468</v>
      </c>
      <c r="G903" s="12">
        <v>108.048</v>
      </c>
      <c r="H903" s="12">
        <v>110.7492</v>
      </c>
      <c r="I903" s="12">
        <v>127.85679999999999</v>
      </c>
      <c r="J903" s="12">
        <v>216.99639999999999</v>
      </c>
      <c r="K903" s="12">
        <v>217.89679999999998</v>
      </c>
      <c r="L903" s="12">
        <v>213.3948</v>
      </c>
      <c r="M903" s="12">
        <v>201.68959999999998</v>
      </c>
      <c r="N903" s="12">
        <v>198.08799999999999</v>
      </c>
      <c r="O903" s="12">
        <v>220.59799999999998</v>
      </c>
      <c r="P903" s="12">
        <v>223.29919999999998</v>
      </c>
      <c r="Q903" s="12">
        <v>207.9924</v>
      </c>
      <c r="R903" s="12">
        <v>361.96080000000001</v>
      </c>
      <c r="S903" s="12">
        <v>314.2396</v>
      </c>
      <c r="T903" s="12">
        <v>68.430399999999992</v>
      </c>
      <c r="U903" s="12">
        <v>244.00839999999999</v>
      </c>
      <c r="V903" s="12">
        <v>224.85599160000001</v>
      </c>
      <c r="W903" s="12">
        <v>299.301964</v>
      </c>
      <c r="X903" s="12">
        <v>264.42046800000003</v>
      </c>
      <c r="Y903" s="12">
        <v>238.19556224871167</v>
      </c>
      <c r="Z903" s="12">
        <v>255.65281304072963</v>
      </c>
      <c r="AA903" s="12">
        <v>167.12157938711621</v>
      </c>
      <c r="AB903" s="12">
        <v>174.11012198396813</v>
      </c>
      <c r="AC903" s="12">
        <v>232.78349067017561</v>
      </c>
      <c r="AD903" s="12">
        <v>205.22917945667311</v>
      </c>
      <c r="AE903" s="12">
        <v>200.83222211696253</v>
      </c>
      <c r="AF903" s="12">
        <v>207.73661690779878</v>
      </c>
      <c r="AG903" s="12">
        <v>194.87328007089118</v>
      </c>
      <c r="AH903" s="12">
        <v>340.44405818277727</v>
      </c>
      <c r="AI903" s="12">
        <v>195.66395906765879</v>
      </c>
      <c r="AJ903" s="12">
        <v>191.02284478859917</v>
      </c>
    </row>
    <row r="904" spans="1:36" x14ac:dyDescent="0.2">
      <c r="A904" s="10" t="s">
        <v>4</v>
      </c>
      <c r="B904" s="11"/>
      <c r="C904" s="12">
        <v>0</v>
      </c>
      <c r="D904" s="12">
        <v>0.77208727499999996</v>
      </c>
      <c r="E904" s="12">
        <v>0</v>
      </c>
      <c r="F904" s="12">
        <v>0</v>
      </c>
      <c r="G904" s="12">
        <v>0.90039999999999998</v>
      </c>
      <c r="H904" s="12">
        <v>31.513999999999999</v>
      </c>
      <c r="I904" s="12">
        <v>15.306799999999999</v>
      </c>
      <c r="J904" s="12">
        <v>31.513999999999999</v>
      </c>
      <c r="K904" s="12">
        <v>81.936399999999992</v>
      </c>
      <c r="L904" s="12">
        <v>51.322800000000001</v>
      </c>
      <c r="M904" s="12">
        <v>35.115600000000001</v>
      </c>
      <c r="N904" s="12">
        <v>130.55799999999999</v>
      </c>
      <c r="O904" s="12">
        <v>83.737200000000001</v>
      </c>
      <c r="P904" s="12">
        <v>34.215199999999996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4.4119600000000002E-2</v>
      </c>
      <c r="W904" s="12">
        <v>9.0940400000000005E-2</v>
      </c>
      <c r="X904" s="12">
        <v>2.52112E-2</v>
      </c>
      <c r="Y904" s="12">
        <v>1.7206643999999997E-2</v>
      </c>
      <c r="Z904" s="12">
        <v>6.8443905999999999E-2</v>
      </c>
      <c r="AA904" s="12">
        <v>0.1696380612</v>
      </c>
      <c r="AB904" s="12">
        <v>1.1153465727415872</v>
      </c>
      <c r="AC904" s="12">
        <v>2.8315502264143078</v>
      </c>
      <c r="AD904" s="12">
        <v>2.7614277559999998</v>
      </c>
      <c r="AE904" s="12">
        <v>5.4694689952000006</v>
      </c>
      <c r="AF904" s="12">
        <v>9.4628384376000003</v>
      </c>
      <c r="AG904" s="12">
        <v>5.9765350582651875</v>
      </c>
      <c r="AH904" s="12">
        <v>5.0457397856015316</v>
      </c>
      <c r="AI904" s="12">
        <v>18.91391077027918</v>
      </c>
      <c r="AJ904" s="12">
        <v>15.503653135973648</v>
      </c>
    </row>
    <row r="905" spans="1:36" x14ac:dyDescent="0.2">
      <c r="A905" s="10" t="s">
        <v>5</v>
      </c>
      <c r="B905" s="11"/>
      <c r="C905" s="12">
        <v>0</v>
      </c>
      <c r="D905" s="12">
        <v>0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</row>
    <row r="906" spans="1:36" ht="13.5" thickBot="1" x14ac:dyDescent="0.25">
      <c r="A906" s="13" t="s">
        <v>6</v>
      </c>
      <c r="B906" s="14"/>
      <c r="C906" s="15">
        <v>3.8604363749999999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0</v>
      </c>
      <c r="AA906" s="15">
        <v>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</row>
    <row r="907" spans="1:36" x14ac:dyDescent="0.2">
      <c r="A907" s="16" t="s">
        <v>7</v>
      </c>
      <c r="B907" s="17"/>
      <c r="C907" s="18">
        <v>125.41443637500001</v>
      </c>
      <c r="D907" s="18">
        <v>149.59471272499999</v>
      </c>
      <c r="E907" s="18">
        <v>136.86079999999998</v>
      </c>
      <c r="F907" s="18">
        <v>105.3468</v>
      </c>
      <c r="G907" s="18">
        <v>107.1476</v>
      </c>
      <c r="H907" s="18">
        <v>79.235200000000006</v>
      </c>
      <c r="I907" s="18">
        <v>112.55</v>
      </c>
      <c r="J907" s="18">
        <v>185.48239999999998</v>
      </c>
      <c r="K907" s="18">
        <v>135.96039999999999</v>
      </c>
      <c r="L907" s="18">
        <v>162.072</v>
      </c>
      <c r="M907" s="18">
        <v>166.57399999999998</v>
      </c>
      <c r="N907" s="18">
        <v>67.53</v>
      </c>
      <c r="O907" s="18">
        <v>136.86079999999998</v>
      </c>
      <c r="P907" s="18">
        <v>189.084</v>
      </c>
      <c r="Q907" s="18">
        <v>207.9924</v>
      </c>
      <c r="R907" s="18">
        <v>361.96080000000001</v>
      </c>
      <c r="S907" s="18">
        <v>314.2396</v>
      </c>
      <c r="T907" s="18">
        <v>68.430399999999992</v>
      </c>
      <c r="U907" s="18">
        <v>244.00839999999999</v>
      </c>
      <c r="V907" s="18">
        <v>224.81187200000002</v>
      </c>
      <c r="W907" s="18">
        <v>299.21102359999998</v>
      </c>
      <c r="X907" s="18">
        <v>264.39525680000003</v>
      </c>
      <c r="Y907" s="18">
        <v>238.17835560471167</v>
      </c>
      <c r="Z907" s="18">
        <v>255.58436913472963</v>
      </c>
      <c r="AA907" s="18">
        <v>166.95194132591621</v>
      </c>
      <c r="AB907" s="18">
        <v>172.99477541122653</v>
      </c>
      <c r="AC907" s="18">
        <v>229.95194044376132</v>
      </c>
      <c r="AD907" s="18">
        <v>202.46775170067312</v>
      </c>
      <c r="AE907" s="18">
        <v>195.36275312176252</v>
      </c>
      <c r="AF907" s="18">
        <v>198.27377847019878</v>
      </c>
      <c r="AG907" s="18">
        <v>188.89674501262598</v>
      </c>
      <c r="AH907" s="18">
        <v>335.39831839717573</v>
      </c>
      <c r="AI907" s="18">
        <v>176.75004829737961</v>
      </c>
      <c r="AJ907" s="18">
        <v>175.51919165262552</v>
      </c>
    </row>
    <row r="908" spans="1:36" ht="13.5" thickBot="1" x14ac:dyDescent="0.25">
      <c r="A908" s="21" t="s">
        <v>8</v>
      </c>
      <c r="B908" s="22"/>
      <c r="C908" s="23">
        <f t="shared" ref="C908:AF908" si="45">C907-C927</f>
        <v>0</v>
      </c>
      <c r="D908" s="23">
        <f t="shared" si="45"/>
        <v>0</v>
      </c>
      <c r="E908" s="23">
        <f t="shared" si="45"/>
        <v>0</v>
      </c>
      <c r="F908" s="23">
        <f t="shared" si="45"/>
        <v>0</v>
      </c>
      <c r="G908" s="23">
        <f t="shared" si="45"/>
        <v>0</v>
      </c>
      <c r="H908" s="23">
        <f t="shared" si="45"/>
        <v>0</v>
      </c>
      <c r="I908" s="23">
        <f t="shared" si="45"/>
        <v>0</v>
      </c>
      <c r="J908" s="23">
        <f t="shared" si="45"/>
        <v>0</v>
      </c>
      <c r="K908" s="23">
        <f t="shared" si="45"/>
        <v>0</v>
      </c>
      <c r="L908" s="23">
        <f t="shared" si="45"/>
        <v>0</v>
      </c>
      <c r="M908" s="23">
        <f t="shared" si="45"/>
        <v>0</v>
      </c>
      <c r="N908" s="23">
        <f t="shared" si="45"/>
        <v>0</v>
      </c>
      <c r="O908" s="23">
        <f t="shared" si="45"/>
        <v>0</v>
      </c>
      <c r="P908" s="23">
        <f t="shared" si="45"/>
        <v>0</v>
      </c>
      <c r="Q908" s="23">
        <f t="shared" si="45"/>
        <v>0</v>
      </c>
      <c r="R908" s="23">
        <f t="shared" si="45"/>
        <v>0</v>
      </c>
      <c r="S908" s="23">
        <f t="shared" si="45"/>
        <v>0</v>
      </c>
      <c r="T908" s="23">
        <f t="shared" si="45"/>
        <v>0</v>
      </c>
      <c r="U908" s="23">
        <f t="shared" si="45"/>
        <v>0</v>
      </c>
      <c r="V908" s="23">
        <f t="shared" si="45"/>
        <v>0</v>
      </c>
      <c r="W908" s="23">
        <f t="shared" si="45"/>
        <v>0</v>
      </c>
      <c r="X908" s="23">
        <f t="shared" si="45"/>
        <v>0</v>
      </c>
      <c r="Y908" s="23">
        <f t="shared" si="45"/>
        <v>0</v>
      </c>
      <c r="Z908" s="23">
        <f t="shared" si="45"/>
        <v>0</v>
      </c>
      <c r="AA908" s="23">
        <f t="shared" si="45"/>
        <v>0</v>
      </c>
      <c r="AB908" s="23">
        <f t="shared" si="45"/>
        <v>0</v>
      </c>
      <c r="AC908" s="23">
        <f t="shared" si="45"/>
        <v>0</v>
      </c>
      <c r="AD908" s="23">
        <f t="shared" si="45"/>
        <v>0</v>
      </c>
      <c r="AE908" s="23">
        <f t="shared" si="45"/>
        <v>0</v>
      </c>
      <c r="AF908" s="23">
        <f t="shared" si="45"/>
        <v>0</v>
      </c>
      <c r="AG908" s="23">
        <f t="shared" ref="AG908:AH908" si="46">AG907-AG927</f>
        <v>0</v>
      </c>
      <c r="AH908" s="23">
        <f t="shared" si="46"/>
        <v>0</v>
      </c>
      <c r="AI908" s="23">
        <f t="shared" ref="AI908:AJ908" si="47">AI907-AI927</f>
        <v>0</v>
      </c>
      <c r="AJ908" s="23">
        <f t="shared" si="47"/>
        <v>0</v>
      </c>
    </row>
    <row r="909" spans="1:36" x14ac:dyDescent="0.2">
      <c r="A909" s="16" t="s">
        <v>9</v>
      </c>
      <c r="B909" s="17"/>
      <c r="C909" s="18">
        <v>0</v>
      </c>
      <c r="D909" s="18">
        <v>0</v>
      </c>
      <c r="E909" s="18">
        <v>0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0</v>
      </c>
      <c r="P909" s="18">
        <v>0</v>
      </c>
      <c r="Q909" s="18">
        <v>0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0</v>
      </c>
      <c r="AI909" s="18">
        <v>0</v>
      </c>
      <c r="AJ909" s="18">
        <v>0</v>
      </c>
    </row>
    <row r="910" spans="1:36" x14ac:dyDescent="0.2">
      <c r="A910" s="24" t="s">
        <v>10</v>
      </c>
      <c r="B910" s="25"/>
      <c r="C910" s="26">
        <v>0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26">
        <v>0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26">
        <v>0</v>
      </c>
      <c r="AA910" s="26">
        <v>0</v>
      </c>
      <c r="AB910" s="26">
        <v>0</v>
      </c>
      <c r="AC910" s="26">
        <v>0</v>
      </c>
      <c r="AD910" s="26">
        <v>0</v>
      </c>
      <c r="AE910" s="26">
        <v>0</v>
      </c>
      <c r="AF910" s="26">
        <v>0</v>
      </c>
      <c r="AG910" s="26">
        <v>0</v>
      </c>
      <c r="AH910" s="26">
        <v>0</v>
      </c>
      <c r="AI910" s="26">
        <v>0</v>
      </c>
      <c r="AJ910" s="26">
        <v>0</v>
      </c>
    </row>
    <row r="911" spans="1:36" x14ac:dyDescent="0.2">
      <c r="A911" s="10" t="s">
        <v>11</v>
      </c>
      <c r="B911" s="11"/>
      <c r="C911" s="12">
        <v>0</v>
      </c>
      <c r="D911" s="12">
        <v>0</v>
      </c>
      <c r="E911" s="12">
        <v>0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</row>
    <row r="912" spans="1:36" x14ac:dyDescent="0.2">
      <c r="A912" s="10" t="s">
        <v>12</v>
      </c>
      <c r="B912" s="11"/>
      <c r="C912" s="12">
        <v>0</v>
      </c>
      <c r="D912" s="12">
        <v>0</v>
      </c>
      <c r="E912" s="12">
        <v>0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</row>
    <row r="913" spans="1:36" x14ac:dyDescent="0.2">
      <c r="A913" s="10" t="s">
        <v>13</v>
      </c>
      <c r="B913" s="11"/>
      <c r="C913" s="12">
        <v>0</v>
      </c>
      <c r="D913" s="12">
        <v>0</v>
      </c>
      <c r="E913" s="12">
        <v>0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</row>
    <row r="914" spans="1:36" x14ac:dyDescent="0.2">
      <c r="A914" s="27" t="s">
        <v>14</v>
      </c>
      <c r="B914" s="28"/>
      <c r="C914" s="29">
        <v>0</v>
      </c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9">
        <v>0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  <c r="V914" s="29">
        <v>0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0</v>
      </c>
      <c r="AC914" s="29">
        <v>0</v>
      </c>
      <c r="AD914" s="29">
        <v>0</v>
      </c>
      <c r="AE914" s="29">
        <v>0</v>
      </c>
      <c r="AF914" s="29">
        <v>0</v>
      </c>
      <c r="AG914" s="29">
        <v>0</v>
      </c>
      <c r="AH914" s="29">
        <v>0</v>
      </c>
      <c r="AI914" s="29">
        <v>0</v>
      </c>
      <c r="AJ914" s="29">
        <v>0</v>
      </c>
    </row>
    <row r="915" spans="1:36" x14ac:dyDescent="0.2">
      <c r="A915" s="30" t="s">
        <v>15</v>
      </c>
      <c r="B915" s="31"/>
      <c r="C915" s="19">
        <v>0</v>
      </c>
      <c r="D915" s="19">
        <v>0</v>
      </c>
      <c r="E915" s="19">
        <v>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>
        <v>0</v>
      </c>
      <c r="AI915" s="19">
        <v>0</v>
      </c>
      <c r="AJ915" s="19">
        <v>0</v>
      </c>
    </row>
    <row r="916" spans="1:36" x14ac:dyDescent="0.2">
      <c r="A916" s="24" t="s">
        <v>10</v>
      </c>
      <c r="B916" s="25"/>
      <c r="C916" s="26">
        <v>0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0</v>
      </c>
      <c r="AA916" s="26">
        <v>0</v>
      </c>
      <c r="AB916" s="26">
        <v>0</v>
      </c>
      <c r="AC916" s="26">
        <v>0</v>
      </c>
      <c r="AD916" s="26">
        <v>0</v>
      </c>
      <c r="AE916" s="26">
        <v>0</v>
      </c>
      <c r="AF916" s="26">
        <v>0</v>
      </c>
      <c r="AG916" s="26">
        <v>0</v>
      </c>
      <c r="AH916" s="26">
        <v>0</v>
      </c>
      <c r="AI916" s="26">
        <v>0</v>
      </c>
      <c r="AJ916" s="26">
        <v>0</v>
      </c>
    </row>
    <row r="917" spans="1:36" x14ac:dyDescent="0.2">
      <c r="A917" s="10" t="s">
        <v>16</v>
      </c>
      <c r="B917" s="11"/>
      <c r="C917" s="12">
        <v>0</v>
      </c>
      <c r="D917" s="12">
        <v>0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</row>
    <row r="918" spans="1:36" x14ac:dyDescent="0.2">
      <c r="A918" s="10" t="s">
        <v>17</v>
      </c>
      <c r="B918" s="11"/>
      <c r="C918" s="12">
        <v>0</v>
      </c>
      <c r="D918" s="12">
        <v>0</v>
      </c>
      <c r="E918" s="12">
        <v>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</row>
    <row r="919" spans="1:36" x14ac:dyDescent="0.2">
      <c r="A919" s="10" t="s">
        <v>13</v>
      </c>
      <c r="B919" s="11"/>
      <c r="C919" s="12">
        <v>0</v>
      </c>
      <c r="D919" s="12">
        <v>0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</row>
    <row r="920" spans="1:36" x14ac:dyDescent="0.2">
      <c r="A920" s="27" t="s">
        <v>18</v>
      </c>
      <c r="B920" s="28"/>
      <c r="C920" s="29">
        <v>0</v>
      </c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  <c r="AC920" s="29">
        <v>0</v>
      </c>
      <c r="AD920" s="29">
        <v>0</v>
      </c>
      <c r="AE920" s="29">
        <v>0</v>
      </c>
      <c r="AF920" s="29">
        <v>0</v>
      </c>
      <c r="AG920" s="29">
        <v>0</v>
      </c>
      <c r="AH920" s="29">
        <v>0</v>
      </c>
      <c r="AI920" s="29">
        <v>0</v>
      </c>
      <c r="AJ920" s="29">
        <v>0</v>
      </c>
    </row>
    <row r="921" spans="1:36" x14ac:dyDescent="0.2">
      <c r="A921" s="32" t="s">
        <v>19</v>
      </c>
      <c r="B921" s="33"/>
      <c r="C921" s="34">
        <v>0</v>
      </c>
      <c r="D921" s="34">
        <v>0</v>
      </c>
      <c r="E921" s="34">
        <v>0</v>
      </c>
      <c r="F921" s="34">
        <v>0</v>
      </c>
      <c r="G921" s="34">
        <v>0</v>
      </c>
      <c r="H921" s="34">
        <v>0</v>
      </c>
      <c r="I921" s="34">
        <v>0</v>
      </c>
      <c r="J921" s="34">
        <v>0</v>
      </c>
      <c r="K921" s="34">
        <v>0</v>
      </c>
      <c r="L921" s="34">
        <v>0</v>
      </c>
      <c r="M921" s="34">
        <v>0</v>
      </c>
      <c r="N921" s="34">
        <v>0</v>
      </c>
      <c r="O921" s="34">
        <v>0</v>
      </c>
      <c r="P921" s="34">
        <v>0</v>
      </c>
      <c r="Q921" s="34">
        <v>0</v>
      </c>
      <c r="R921" s="34">
        <v>0</v>
      </c>
      <c r="S921" s="34">
        <v>0</v>
      </c>
      <c r="T921" s="34">
        <v>0</v>
      </c>
      <c r="U921" s="34">
        <v>0</v>
      </c>
      <c r="V921" s="34">
        <v>0</v>
      </c>
      <c r="W921" s="34">
        <v>0</v>
      </c>
      <c r="X921" s="34">
        <v>0</v>
      </c>
      <c r="Y921" s="34">
        <v>0</v>
      </c>
      <c r="Z921" s="34">
        <v>0</v>
      </c>
      <c r="AA921" s="34">
        <v>0</v>
      </c>
      <c r="AB921" s="34">
        <v>0</v>
      </c>
      <c r="AC921" s="34">
        <v>0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0</v>
      </c>
      <c r="AJ921" s="34">
        <v>0</v>
      </c>
    </row>
    <row r="922" spans="1:36" x14ac:dyDescent="0.2">
      <c r="A922" s="24" t="s">
        <v>20</v>
      </c>
      <c r="B922" s="25"/>
      <c r="C922" s="26">
        <v>0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26">
        <v>0</v>
      </c>
      <c r="AA922" s="26">
        <v>0</v>
      </c>
      <c r="AB922" s="26">
        <v>0</v>
      </c>
      <c r="AC922" s="26">
        <v>0</v>
      </c>
      <c r="AD922" s="26">
        <v>0</v>
      </c>
      <c r="AE922" s="26">
        <v>0</v>
      </c>
      <c r="AF922" s="26">
        <v>0</v>
      </c>
      <c r="AG922" s="26">
        <v>0</v>
      </c>
      <c r="AH922" s="26">
        <v>0</v>
      </c>
      <c r="AI922" s="26">
        <v>0</v>
      </c>
      <c r="AJ922" s="26">
        <v>0</v>
      </c>
    </row>
    <row r="923" spans="1:36" x14ac:dyDescent="0.2">
      <c r="A923" s="35" t="s">
        <v>21</v>
      </c>
      <c r="B923" s="31"/>
      <c r="C923" s="8">
        <v>0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</row>
    <row r="924" spans="1:36" ht="13.5" thickBot="1" x14ac:dyDescent="0.25">
      <c r="A924" s="13" t="s">
        <v>22</v>
      </c>
      <c r="B924" s="14"/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</row>
    <row r="925" spans="1:36" ht="13.5" thickBot="1" x14ac:dyDescent="0.25">
      <c r="A925" s="30" t="s">
        <v>23</v>
      </c>
      <c r="B925" s="31"/>
      <c r="C925" s="19">
        <v>0</v>
      </c>
      <c r="D925" s="19">
        <v>0</v>
      </c>
      <c r="E925" s="19">
        <v>0</v>
      </c>
      <c r="F925" s="19">
        <v>0</v>
      </c>
      <c r="G925" s="19">
        <v>0</v>
      </c>
      <c r="H925" s="19">
        <v>0</v>
      </c>
      <c r="I925" s="19">
        <v>0</v>
      </c>
      <c r="J925" s="19">
        <v>0</v>
      </c>
      <c r="K925" s="19">
        <v>0</v>
      </c>
      <c r="L925" s="19">
        <v>0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0</v>
      </c>
      <c r="S925" s="19">
        <v>0</v>
      </c>
      <c r="T925" s="19">
        <v>0</v>
      </c>
      <c r="U925" s="19">
        <v>0</v>
      </c>
      <c r="V925" s="19">
        <v>0</v>
      </c>
      <c r="W925" s="19">
        <v>0</v>
      </c>
      <c r="X925" s="19">
        <v>0</v>
      </c>
      <c r="Y925" s="19">
        <v>0</v>
      </c>
      <c r="Z925" s="19">
        <v>0</v>
      </c>
      <c r="AA925" s="19">
        <v>0</v>
      </c>
      <c r="AB925" s="19">
        <v>0</v>
      </c>
      <c r="AC925" s="19">
        <v>0</v>
      </c>
      <c r="AD925" s="19">
        <v>0</v>
      </c>
      <c r="AE925" s="19">
        <v>0</v>
      </c>
      <c r="AF925" s="19">
        <v>0</v>
      </c>
      <c r="AG925" s="19">
        <v>0</v>
      </c>
      <c r="AH925" s="19">
        <v>0</v>
      </c>
      <c r="AI925" s="19">
        <v>0</v>
      </c>
      <c r="AJ925" s="19">
        <v>0</v>
      </c>
    </row>
    <row r="926" spans="1:36" ht="13.5" thickBot="1" x14ac:dyDescent="0.25">
      <c r="A926" s="36" t="s">
        <v>24</v>
      </c>
      <c r="B926" s="37"/>
      <c r="C926" s="38">
        <v>125.41443637500001</v>
      </c>
      <c r="D926" s="38">
        <v>149.59471272499999</v>
      </c>
      <c r="E926" s="38">
        <v>136.86079999999998</v>
      </c>
      <c r="F926" s="38">
        <v>105.3468</v>
      </c>
      <c r="G926" s="38">
        <v>107.1476</v>
      </c>
      <c r="H926" s="38">
        <v>79.235200000000006</v>
      </c>
      <c r="I926" s="38">
        <v>112.55</v>
      </c>
      <c r="J926" s="38">
        <v>185.48239999999998</v>
      </c>
      <c r="K926" s="38">
        <v>135.96039999999999</v>
      </c>
      <c r="L926" s="38">
        <v>162.072</v>
      </c>
      <c r="M926" s="38">
        <v>166.57399999999998</v>
      </c>
      <c r="N926" s="38">
        <v>67.53</v>
      </c>
      <c r="O926" s="38">
        <v>136.86079999999998</v>
      </c>
      <c r="P926" s="38">
        <v>189.084</v>
      </c>
      <c r="Q926" s="38">
        <v>207.9924</v>
      </c>
      <c r="R926" s="38">
        <v>361.96080000000001</v>
      </c>
      <c r="S926" s="38">
        <v>314.2396</v>
      </c>
      <c r="T926" s="38">
        <v>68.430399999999992</v>
      </c>
      <c r="U926" s="38">
        <v>244.00839999999999</v>
      </c>
      <c r="V926" s="38">
        <v>224.81187200000002</v>
      </c>
      <c r="W926" s="38">
        <v>299.21102359999998</v>
      </c>
      <c r="X926" s="38">
        <v>264.39525680000003</v>
      </c>
      <c r="Y926" s="38">
        <v>238.17835560471167</v>
      </c>
      <c r="Z926" s="38">
        <v>255.58436913472963</v>
      </c>
      <c r="AA926" s="38">
        <v>166.95194132591621</v>
      </c>
      <c r="AB926" s="38">
        <v>172.99477541122653</v>
      </c>
      <c r="AC926" s="38">
        <v>229.95194044376132</v>
      </c>
      <c r="AD926" s="38">
        <v>202.46775170067312</v>
      </c>
      <c r="AE926" s="38">
        <v>195.36275312176252</v>
      </c>
      <c r="AF926" s="38">
        <v>198.27377847019878</v>
      </c>
      <c r="AG926" s="38">
        <v>188.89674501262598</v>
      </c>
      <c r="AH926" s="38">
        <v>335.39831839717573</v>
      </c>
      <c r="AI926" s="38">
        <v>176.75004829737961</v>
      </c>
      <c r="AJ926" s="38">
        <v>175.51919165262552</v>
      </c>
    </row>
    <row r="927" spans="1:36" x14ac:dyDescent="0.2">
      <c r="A927" s="16" t="s">
        <v>25</v>
      </c>
      <c r="B927" s="17"/>
      <c r="C927" s="18">
        <v>125.41443637500001</v>
      </c>
      <c r="D927" s="18">
        <v>149.59471272499999</v>
      </c>
      <c r="E927" s="18">
        <v>136.86079999999998</v>
      </c>
      <c r="F927" s="18">
        <v>105.3468</v>
      </c>
      <c r="G927" s="18">
        <v>107.1476</v>
      </c>
      <c r="H927" s="18">
        <v>79.235200000000006</v>
      </c>
      <c r="I927" s="18">
        <v>112.55</v>
      </c>
      <c r="J927" s="18">
        <v>185.48239999999998</v>
      </c>
      <c r="K927" s="18">
        <v>135.96039999999999</v>
      </c>
      <c r="L927" s="18">
        <v>162.072</v>
      </c>
      <c r="M927" s="18">
        <v>166.57399999999998</v>
      </c>
      <c r="N927" s="18">
        <v>67.53</v>
      </c>
      <c r="O927" s="18">
        <v>136.86079999999998</v>
      </c>
      <c r="P927" s="18">
        <v>189.084</v>
      </c>
      <c r="Q927" s="18">
        <v>207.9924</v>
      </c>
      <c r="R927" s="18">
        <v>361.96080000000001</v>
      </c>
      <c r="S927" s="18">
        <v>314.2396</v>
      </c>
      <c r="T927" s="18">
        <v>68.430399999999992</v>
      </c>
      <c r="U927" s="18">
        <v>244.00839999999999</v>
      </c>
      <c r="V927" s="18">
        <v>224.81187200000002</v>
      </c>
      <c r="W927" s="18">
        <v>299.21102359999998</v>
      </c>
      <c r="X927" s="18">
        <v>264.39525680000003</v>
      </c>
      <c r="Y927" s="18">
        <v>238.17835560471167</v>
      </c>
      <c r="Z927" s="18">
        <v>255.58436913472963</v>
      </c>
      <c r="AA927" s="18">
        <v>166.95194132591621</v>
      </c>
      <c r="AB927" s="18">
        <v>172.99477541122653</v>
      </c>
      <c r="AC927" s="18">
        <v>229.95194044376132</v>
      </c>
      <c r="AD927" s="18">
        <v>202.46775170067312</v>
      </c>
      <c r="AE927" s="18">
        <v>195.36275312176252</v>
      </c>
      <c r="AF927" s="18">
        <v>198.27377847019878</v>
      </c>
      <c r="AG927" s="18">
        <v>188.89674501262598</v>
      </c>
      <c r="AH927" s="18">
        <v>335.39831839717573</v>
      </c>
      <c r="AI927" s="18">
        <v>176.75004829737961</v>
      </c>
      <c r="AJ927" s="18">
        <v>175.51919165262552</v>
      </c>
    </row>
    <row r="928" spans="1:36" ht="13.5" thickBot="1" x14ac:dyDescent="0.25">
      <c r="A928" s="39" t="s">
        <v>26</v>
      </c>
      <c r="B928" s="40"/>
      <c r="C928" s="41">
        <v>125.41443637500001</v>
      </c>
      <c r="D928" s="41">
        <v>149.59471272499999</v>
      </c>
      <c r="E928" s="41">
        <v>136.86079999999998</v>
      </c>
      <c r="F928" s="41">
        <v>105.3468</v>
      </c>
      <c r="G928" s="41">
        <v>107.1476</v>
      </c>
      <c r="H928" s="41">
        <v>79.235200000000006</v>
      </c>
      <c r="I928" s="41">
        <v>112.55</v>
      </c>
      <c r="J928" s="41">
        <v>185.48239999999998</v>
      </c>
      <c r="K928" s="41">
        <v>135.96039999999999</v>
      </c>
      <c r="L928" s="41">
        <v>162.072</v>
      </c>
      <c r="M928" s="41">
        <v>166.57399999999998</v>
      </c>
      <c r="N928" s="41">
        <v>67.53</v>
      </c>
      <c r="O928" s="41">
        <v>136.86079999999998</v>
      </c>
      <c r="P928" s="41">
        <v>189.084</v>
      </c>
      <c r="Q928" s="41">
        <v>207.9924</v>
      </c>
      <c r="R928" s="41">
        <v>361.96080000000001</v>
      </c>
      <c r="S928" s="41">
        <v>314.2396</v>
      </c>
      <c r="T928" s="41">
        <v>68.430399999999992</v>
      </c>
      <c r="U928" s="41">
        <v>244.00839999999999</v>
      </c>
      <c r="V928" s="41">
        <v>224.81187200000002</v>
      </c>
      <c r="W928" s="41">
        <v>299.21102359999998</v>
      </c>
      <c r="X928" s="41">
        <v>264.39525680000003</v>
      </c>
      <c r="Y928" s="41">
        <v>238.17835560471167</v>
      </c>
      <c r="Z928" s="41">
        <v>255.58436913472963</v>
      </c>
      <c r="AA928" s="41">
        <v>166.95194132591621</v>
      </c>
      <c r="AB928" s="41">
        <v>172.99477541122653</v>
      </c>
      <c r="AC928" s="41">
        <v>229.95194044376132</v>
      </c>
      <c r="AD928" s="41">
        <v>202.46775170067312</v>
      </c>
      <c r="AE928" s="41">
        <v>195.36275312176252</v>
      </c>
      <c r="AF928" s="41">
        <v>198.27377847019878</v>
      </c>
      <c r="AG928" s="41">
        <v>188.89674501262598</v>
      </c>
      <c r="AH928" s="41">
        <v>335.39831839717573</v>
      </c>
      <c r="AI928" s="41">
        <v>176.75004829737961</v>
      </c>
      <c r="AJ928" s="41">
        <v>175.51919165262552</v>
      </c>
    </row>
    <row r="929" spans="1:37" ht="13.5" thickBot="1" x14ac:dyDescent="0.25">
      <c r="A929" s="16" t="s">
        <v>27</v>
      </c>
      <c r="B929" s="17"/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18">
        <v>0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0</v>
      </c>
      <c r="AI929" s="18">
        <v>0</v>
      </c>
      <c r="AJ929" s="18">
        <v>0</v>
      </c>
    </row>
    <row r="930" spans="1:37" x14ac:dyDescent="0.2">
      <c r="A930" s="42" t="s">
        <v>28</v>
      </c>
      <c r="B930" s="43"/>
      <c r="C930" s="44">
        <v>0</v>
      </c>
      <c r="D930" s="44">
        <v>0</v>
      </c>
      <c r="E930" s="44">
        <v>0</v>
      </c>
      <c r="F930" s="44">
        <v>0</v>
      </c>
      <c r="G930" s="44">
        <v>0</v>
      </c>
      <c r="H930" s="44">
        <v>0</v>
      </c>
      <c r="I930" s="44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>
        <v>0</v>
      </c>
      <c r="P930" s="44">
        <v>0</v>
      </c>
      <c r="Q930" s="44">
        <v>0</v>
      </c>
      <c r="R930" s="44">
        <v>0</v>
      </c>
      <c r="S930" s="44">
        <v>0</v>
      </c>
      <c r="T930" s="44">
        <v>0</v>
      </c>
      <c r="U930" s="44">
        <v>0</v>
      </c>
      <c r="V930" s="44">
        <v>0</v>
      </c>
      <c r="W930" s="44">
        <v>0</v>
      </c>
      <c r="X930" s="44">
        <v>0</v>
      </c>
      <c r="Y930" s="44">
        <v>0</v>
      </c>
      <c r="Z930" s="44">
        <v>0</v>
      </c>
      <c r="AA930" s="44">
        <v>0</v>
      </c>
      <c r="AB930" s="44">
        <v>0</v>
      </c>
      <c r="AC930" s="44">
        <v>0</v>
      </c>
      <c r="AD930" s="44">
        <v>0</v>
      </c>
      <c r="AE930" s="44">
        <v>0</v>
      </c>
      <c r="AF930" s="44">
        <v>0</v>
      </c>
      <c r="AG930" s="44">
        <v>0</v>
      </c>
      <c r="AH930" s="44">
        <v>0</v>
      </c>
      <c r="AI930" s="44">
        <v>0</v>
      </c>
      <c r="AJ930" s="44">
        <v>0</v>
      </c>
    </row>
    <row r="931" spans="1:37" x14ac:dyDescent="0.2">
      <c r="A931" s="45" t="s">
        <v>29</v>
      </c>
      <c r="B931" s="46" t="s">
        <v>30</v>
      </c>
      <c r="C931" s="47">
        <v>0</v>
      </c>
      <c r="D931" s="47">
        <v>0</v>
      </c>
      <c r="E931" s="47">
        <v>0</v>
      </c>
      <c r="F931" s="47">
        <v>0</v>
      </c>
      <c r="G931" s="47">
        <v>0</v>
      </c>
      <c r="H931" s="47">
        <v>0</v>
      </c>
      <c r="I931" s="47">
        <v>0</v>
      </c>
      <c r="J931" s="47">
        <v>0</v>
      </c>
      <c r="K931" s="47">
        <v>0</v>
      </c>
      <c r="L931" s="47">
        <v>0</v>
      </c>
      <c r="M931" s="47">
        <v>0</v>
      </c>
      <c r="N931" s="47">
        <v>0</v>
      </c>
      <c r="O931" s="47">
        <v>0</v>
      </c>
      <c r="P931" s="47">
        <v>0</v>
      </c>
      <c r="Q931" s="47">
        <v>0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47">
        <v>0</v>
      </c>
      <c r="X931" s="47">
        <v>0</v>
      </c>
      <c r="Y931" s="47">
        <v>0</v>
      </c>
      <c r="Z931" s="47">
        <v>0</v>
      </c>
      <c r="AA931" s="47">
        <v>0</v>
      </c>
      <c r="AB931" s="47">
        <v>0</v>
      </c>
      <c r="AC931" s="47">
        <v>0</v>
      </c>
      <c r="AD931" s="47">
        <v>0</v>
      </c>
      <c r="AE931" s="47">
        <v>0</v>
      </c>
      <c r="AF931" s="47">
        <v>0</v>
      </c>
      <c r="AG931" s="47">
        <v>0</v>
      </c>
      <c r="AH931" s="47">
        <v>0</v>
      </c>
      <c r="AI931" s="47">
        <v>0</v>
      </c>
      <c r="AJ931" s="47">
        <v>0</v>
      </c>
    </row>
    <row r="932" spans="1:37" x14ac:dyDescent="0.2">
      <c r="A932" s="49" t="s">
        <v>31</v>
      </c>
      <c r="B932" s="50" t="s">
        <v>32</v>
      </c>
      <c r="C932" s="51">
        <v>0</v>
      </c>
      <c r="D932" s="51">
        <v>0</v>
      </c>
      <c r="E932" s="51">
        <v>0</v>
      </c>
      <c r="F932" s="51">
        <v>0</v>
      </c>
      <c r="G932" s="51">
        <v>0</v>
      </c>
      <c r="H932" s="51">
        <v>0</v>
      </c>
      <c r="I932" s="51">
        <v>0</v>
      </c>
      <c r="J932" s="51">
        <v>0</v>
      </c>
      <c r="K932" s="51">
        <v>0</v>
      </c>
      <c r="L932" s="51">
        <v>0</v>
      </c>
      <c r="M932" s="51">
        <v>0</v>
      </c>
      <c r="N932" s="51">
        <v>0</v>
      </c>
      <c r="O932" s="51">
        <v>0</v>
      </c>
      <c r="P932" s="51">
        <v>0</v>
      </c>
      <c r="Q932" s="51">
        <v>0</v>
      </c>
      <c r="R932" s="51">
        <v>0</v>
      </c>
      <c r="S932" s="51">
        <v>0</v>
      </c>
      <c r="T932" s="51">
        <v>0</v>
      </c>
      <c r="U932" s="51">
        <v>0</v>
      </c>
      <c r="V932" s="51">
        <v>0</v>
      </c>
      <c r="W932" s="51">
        <v>0</v>
      </c>
      <c r="X932" s="51">
        <v>0</v>
      </c>
      <c r="Y932" s="51">
        <v>0</v>
      </c>
      <c r="Z932" s="51">
        <v>0</v>
      </c>
      <c r="AA932" s="51">
        <v>0</v>
      </c>
      <c r="AB932" s="51">
        <v>0</v>
      </c>
      <c r="AC932" s="51">
        <v>0</v>
      </c>
      <c r="AD932" s="51">
        <v>0</v>
      </c>
      <c r="AE932" s="51">
        <v>0</v>
      </c>
      <c r="AF932" s="51">
        <v>0</v>
      </c>
      <c r="AG932" s="51">
        <v>0</v>
      </c>
      <c r="AH932" s="51">
        <v>0</v>
      </c>
      <c r="AI932" s="51">
        <v>0</v>
      </c>
      <c r="AJ932" s="51">
        <v>0</v>
      </c>
    </row>
    <row r="933" spans="1:37" x14ac:dyDescent="0.2">
      <c r="A933" s="49" t="s">
        <v>33</v>
      </c>
      <c r="B933" s="50" t="s">
        <v>34</v>
      </c>
      <c r="C933" s="51">
        <v>0</v>
      </c>
      <c r="D933" s="51">
        <v>0</v>
      </c>
      <c r="E933" s="51">
        <v>0</v>
      </c>
      <c r="F933" s="51">
        <v>0</v>
      </c>
      <c r="G933" s="51">
        <v>0</v>
      </c>
      <c r="H933" s="51">
        <v>0</v>
      </c>
      <c r="I933" s="51">
        <v>0</v>
      </c>
      <c r="J933" s="51">
        <v>0</v>
      </c>
      <c r="K933" s="51">
        <v>0</v>
      </c>
      <c r="L933" s="51">
        <v>0</v>
      </c>
      <c r="M933" s="51">
        <v>0</v>
      </c>
      <c r="N933" s="51">
        <v>0</v>
      </c>
      <c r="O933" s="51">
        <v>0</v>
      </c>
      <c r="P933" s="51">
        <v>0</v>
      </c>
      <c r="Q933" s="51">
        <v>0</v>
      </c>
      <c r="R933" s="51">
        <v>0</v>
      </c>
      <c r="S933" s="51">
        <v>0</v>
      </c>
      <c r="T933" s="51">
        <v>0</v>
      </c>
      <c r="U933" s="51">
        <v>0</v>
      </c>
      <c r="V933" s="51">
        <v>0</v>
      </c>
      <c r="W933" s="51">
        <v>0</v>
      </c>
      <c r="X933" s="51">
        <v>0</v>
      </c>
      <c r="Y933" s="51">
        <v>0</v>
      </c>
      <c r="Z933" s="51">
        <v>0</v>
      </c>
      <c r="AA933" s="51">
        <v>0</v>
      </c>
      <c r="AB933" s="51">
        <v>0</v>
      </c>
      <c r="AC933" s="51">
        <v>0</v>
      </c>
      <c r="AD933" s="51">
        <v>0</v>
      </c>
      <c r="AE933" s="51">
        <v>0</v>
      </c>
      <c r="AF933" s="51">
        <v>0</v>
      </c>
      <c r="AG933" s="51">
        <v>0</v>
      </c>
      <c r="AH933" s="51">
        <v>0</v>
      </c>
      <c r="AI933" s="51">
        <v>0</v>
      </c>
      <c r="AJ933" s="51">
        <v>0</v>
      </c>
    </row>
    <row r="934" spans="1:37" x14ac:dyDescent="0.2">
      <c r="A934" s="49" t="s">
        <v>35</v>
      </c>
      <c r="B934" s="50" t="s">
        <v>36</v>
      </c>
      <c r="C934" s="51">
        <v>0</v>
      </c>
      <c r="D934" s="51">
        <v>0</v>
      </c>
      <c r="E934" s="51">
        <v>0</v>
      </c>
      <c r="F934" s="51">
        <v>0</v>
      </c>
      <c r="G934" s="51">
        <v>0</v>
      </c>
      <c r="H934" s="51">
        <v>0</v>
      </c>
      <c r="I934" s="51">
        <v>0</v>
      </c>
      <c r="J934" s="51">
        <v>0</v>
      </c>
      <c r="K934" s="51">
        <v>0</v>
      </c>
      <c r="L934" s="51">
        <v>0</v>
      </c>
      <c r="M934" s="51">
        <v>0</v>
      </c>
      <c r="N934" s="51">
        <v>0</v>
      </c>
      <c r="O934" s="51">
        <v>0</v>
      </c>
      <c r="P934" s="51">
        <v>0</v>
      </c>
      <c r="Q934" s="51">
        <v>0</v>
      </c>
      <c r="R934" s="51">
        <v>0</v>
      </c>
      <c r="S934" s="51">
        <v>0</v>
      </c>
      <c r="T934" s="51">
        <v>0</v>
      </c>
      <c r="U934" s="51">
        <v>0</v>
      </c>
      <c r="V934" s="51">
        <v>0</v>
      </c>
      <c r="W934" s="51">
        <v>0</v>
      </c>
      <c r="X934" s="51">
        <v>0</v>
      </c>
      <c r="Y934" s="51">
        <v>0</v>
      </c>
      <c r="Z934" s="51">
        <v>0</v>
      </c>
      <c r="AA934" s="51">
        <v>0</v>
      </c>
      <c r="AB934" s="51">
        <v>0</v>
      </c>
      <c r="AC934" s="51">
        <v>0</v>
      </c>
      <c r="AD934" s="51">
        <v>0</v>
      </c>
      <c r="AE934" s="51">
        <v>0</v>
      </c>
      <c r="AF934" s="51">
        <v>0</v>
      </c>
      <c r="AG934" s="51">
        <v>0</v>
      </c>
      <c r="AH934" s="51">
        <v>0</v>
      </c>
      <c r="AI934" s="51">
        <v>0</v>
      </c>
      <c r="AJ934" s="51">
        <v>0</v>
      </c>
    </row>
    <row r="935" spans="1:37" x14ac:dyDescent="0.2">
      <c r="A935" s="49" t="s">
        <v>37</v>
      </c>
      <c r="B935" s="50" t="s">
        <v>38</v>
      </c>
      <c r="C935" s="51">
        <v>0</v>
      </c>
      <c r="D935" s="51">
        <v>0</v>
      </c>
      <c r="E935" s="51">
        <v>0</v>
      </c>
      <c r="F935" s="51">
        <v>0</v>
      </c>
      <c r="G935" s="51">
        <v>0</v>
      </c>
      <c r="H935" s="51">
        <v>0</v>
      </c>
      <c r="I935" s="51">
        <v>0</v>
      </c>
      <c r="J935" s="51">
        <v>0</v>
      </c>
      <c r="K935" s="51">
        <v>0</v>
      </c>
      <c r="L935" s="51">
        <v>0</v>
      </c>
      <c r="M935" s="51">
        <v>0</v>
      </c>
      <c r="N935" s="51">
        <v>0</v>
      </c>
      <c r="O935" s="51">
        <v>0</v>
      </c>
      <c r="P935" s="51">
        <v>0</v>
      </c>
      <c r="Q935" s="51">
        <v>0</v>
      </c>
      <c r="R935" s="51">
        <v>0</v>
      </c>
      <c r="S935" s="51">
        <v>0</v>
      </c>
      <c r="T935" s="51">
        <v>0</v>
      </c>
      <c r="U935" s="51">
        <v>0</v>
      </c>
      <c r="V935" s="51">
        <v>0</v>
      </c>
      <c r="W935" s="51">
        <v>0</v>
      </c>
      <c r="X935" s="51">
        <v>0</v>
      </c>
      <c r="Y935" s="51">
        <v>0</v>
      </c>
      <c r="Z935" s="51">
        <v>0</v>
      </c>
      <c r="AA935" s="51">
        <v>0</v>
      </c>
      <c r="AB935" s="51">
        <v>0</v>
      </c>
      <c r="AC935" s="51">
        <v>0</v>
      </c>
      <c r="AD935" s="51">
        <v>0</v>
      </c>
      <c r="AE935" s="51">
        <v>0</v>
      </c>
      <c r="AF935" s="51">
        <v>0</v>
      </c>
      <c r="AG935" s="51">
        <v>0</v>
      </c>
      <c r="AH935" s="51">
        <v>0</v>
      </c>
      <c r="AI935" s="51">
        <v>0</v>
      </c>
      <c r="AJ935" s="51">
        <v>0</v>
      </c>
    </row>
    <row r="936" spans="1:37" x14ac:dyDescent="0.2">
      <c r="A936" s="49" t="s">
        <v>39</v>
      </c>
      <c r="B936" s="50" t="s">
        <v>40</v>
      </c>
      <c r="C936" s="51">
        <v>0</v>
      </c>
      <c r="D936" s="51">
        <v>0</v>
      </c>
      <c r="E936" s="51">
        <v>0</v>
      </c>
      <c r="F936" s="51">
        <v>0</v>
      </c>
      <c r="G936" s="51">
        <v>0</v>
      </c>
      <c r="H936" s="51">
        <v>0</v>
      </c>
      <c r="I936" s="51">
        <v>0</v>
      </c>
      <c r="J936" s="51">
        <v>0</v>
      </c>
      <c r="K936" s="51">
        <v>0</v>
      </c>
      <c r="L936" s="51">
        <v>0</v>
      </c>
      <c r="M936" s="51">
        <v>0</v>
      </c>
      <c r="N936" s="51">
        <v>0</v>
      </c>
      <c r="O936" s="51">
        <v>0</v>
      </c>
      <c r="P936" s="51">
        <v>0</v>
      </c>
      <c r="Q936" s="51">
        <v>0</v>
      </c>
      <c r="R936" s="51">
        <v>0</v>
      </c>
      <c r="S936" s="51">
        <v>0</v>
      </c>
      <c r="T936" s="51">
        <v>0</v>
      </c>
      <c r="U936" s="51">
        <v>0</v>
      </c>
      <c r="V936" s="51">
        <v>0</v>
      </c>
      <c r="W936" s="51">
        <v>0</v>
      </c>
      <c r="X936" s="51">
        <v>0</v>
      </c>
      <c r="Y936" s="51">
        <v>0</v>
      </c>
      <c r="Z936" s="51">
        <v>0</v>
      </c>
      <c r="AA936" s="51">
        <v>0</v>
      </c>
      <c r="AB936" s="51">
        <v>0</v>
      </c>
      <c r="AC936" s="51">
        <v>0</v>
      </c>
      <c r="AD936" s="51">
        <v>0</v>
      </c>
      <c r="AE936" s="51">
        <v>0</v>
      </c>
      <c r="AF936" s="51">
        <v>0</v>
      </c>
      <c r="AG936" s="51">
        <v>0</v>
      </c>
      <c r="AH936" s="51">
        <v>0</v>
      </c>
      <c r="AI936" s="51">
        <v>0</v>
      </c>
      <c r="AJ936" s="51">
        <v>0</v>
      </c>
    </row>
    <row r="937" spans="1:37" x14ac:dyDescent="0.2">
      <c r="A937" s="49" t="s">
        <v>41</v>
      </c>
      <c r="B937" s="50" t="s">
        <v>42</v>
      </c>
      <c r="C937" s="51">
        <v>0</v>
      </c>
      <c r="D937" s="51">
        <v>0</v>
      </c>
      <c r="E937" s="51">
        <v>0</v>
      </c>
      <c r="F937" s="51">
        <v>0</v>
      </c>
      <c r="G937" s="51">
        <v>0</v>
      </c>
      <c r="H937" s="51">
        <v>0</v>
      </c>
      <c r="I937" s="51">
        <v>0</v>
      </c>
      <c r="J937" s="51">
        <v>0</v>
      </c>
      <c r="K937" s="51">
        <v>0</v>
      </c>
      <c r="L937" s="51">
        <v>0</v>
      </c>
      <c r="M937" s="51">
        <v>0</v>
      </c>
      <c r="N937" s="51">
        <v>0</v>
      </c>
      <c r="O937" s="51">
        <v>0</v>
      </c>
      <c r="P937" s="51">
        <v>0</v>
      </c>
      <c r="Q937" s="51">
        <v>0</v>
      </c>
      <c r="R937" s="51">
        <v>0</v>
      </c>
      <c r="S937" s="51">
        <v>0</v>
      </c>
      <c r="T937" s="51">
        <v>0</v>
      </c>
      <c r="U937" s="51">
        <v>0</v>
      </c>
      <c r="V937" s="51">
        <v>0</v>
      </c>
      <c r="W937" s="51">
        <v>0</v>
      </c>
      <c r="X937" s="51">
        <v>0</v>
      </c>
      <c r="Y937" s="51">
        <v>0</v>
      </c>
      <c r="Z937" s="51">
        <v>0</v>
      </c>
      <c r="AA937" s="51">
        <v>0</v>
      </c>
      <c r="AB937" s="51">
        <v>0</v>
      </c>
      <c r="AC937" s="51">
        <v>0</v>
      </c>
      <c r="AD937" s="51">
        <v>0</v>
      </c>
      <c r="AE937" s="51">
        <v>0</v>
      </c>
      <c r="AF937" s="51">
        <v>0</v>
      </c>
      <c r="AG937" s="51">
        <v>0</v>
      </c>
      <c r="AH937" s="51">
        <v>0</v>
      </c>
      <c r="AI937" s="51">
        <v>0</v>
      </c>
      <c r="AJ937" s="51">
        <v>0</v>
      </c>
    </row>
    <row r="938" spans="1:37" x14ac:dyDescent="0.2">
      <c r="A938" s="49" t="s">
        <v>43</v>
      </c>
      <c r="B938" s="50" t="s">
        <v>44</v>
      </c>
      <c r="C938" s="51">
        <v>0</v>
      </c>
      <c r="D938" s="51">
        <v>0</v>
      </c>
      <c r="E938" s="51">
        <v>0</v>
      </c>
      <c r="F938" s="51">
        <v>0</v>
      </c>
      <c r="G938" s="51">
        <v>0</v>
      </c>
      <c r="H938" s="51">
        <v>0</v>
      </c>
      <c r="I938" s="51">
        <v>0</v>
      </c>
      <c r="J938" s="51">
        <v>0</v>
      </c>
      <c r="K938" s="51">
        <v>0</v>
      </c>
      <c r="L938" s="51">
        <v>0</v>
      </c>
      <c r="M938" s="51">
        <v>0</v>
      </c>
      <c r="N938" s="51">
        <v>0</v>
      </c>
      <c r="O938" s="51">
        <v>0</v>
      </c>
      <c r="P938" s="51">
        <v>0</v>
      </c>
      <c r="Q938" s="51">
        <v>0</v>
      </c>
      <c r="R938" s="51">
        <v>0</v>
      </c>
      <c r="S938" s="51">
        <v>0</v>
      </c>
      <c r="T938" s="51">
        <v>0</v>
      </c>
      <c r="U938" s="51">
        <v>0</v>
      </c>
      <c r="V938" s="51">
        <v>0</v>
      </c>
      <c r="W938" s="51">
        <v>0</v>
      </c>
      <c r="X938" s="51">
        <v>0</v>
      </c>
      <c r="Y938" s="51">
        <v>0</v>
      </c>
      <c r="Z938" s="51">
        <v>0</v>
      </c>
      <c r="AA938" s="51">
        <v>0</v>
      </c>
      <c r="AB938" s="51">
        <v>0</v>
      </c>
      <c r="AC938" s="51">
        <v>0</v>
      </c>
      <c r="AD938" s="51">
        <v>0</v>
      </c>
      <c r="AE938" s="51">
        <v>0</v>
      </c>
      <c r="AF938" s="51">
        <v>0</v>
      </c>
      <c r="AG938" s="51">
        <v>0</v>
      </c>
      <c r="AH938" s="51">
        <v>0</v>
      </c>
      <c r="AI938" s="51">
        <v>0</v>
      </c>
      <c r="AJ938" s="51">
        <v>0</v>
      </c>
    </row>
    <row r="939" spans="1:37" x14ac:dyDescent="0.2">
      <c r="A939" s="49" t="s">
        <v>45</v>
      </c>
      <c r="B939" s="50" t="s">
        <v>46</v>
      </c>
      <c r="C939" s="51">
        <v>0</v>
      </c>
      <c r="D939" s="51">
        <v>0</v>
      </c>
      <c r="E939" s="51">
        <v>0</v>
      </c>
      <c r="F939" s="51">
        <v>0</v>
      </c>
      <c r="G939" s="51">
        <v>0</v>
      </c>
      <c r="H939" s="51">
        <v>0</v>
      </c>
      <c r="I939" s="51">
        <v>0</v>
      </c>
      <c r="J939" s="51">
        <v>0</v>
      </c>
      <c r="K939" s="51">
        <v>0</v>
      </c>
      <c r="L939" s="51">
        <v>0</v>
      </c>
      <c r="M939" s="51">
        <v>0</v>
      </c>
      <c r="N939" s="51">
        <v>0</v>
      </c>
      <c r="O939" s="51">
        <v>0</v>
      </c>
      <c r="P939" s="51">
        <v>0</v>
      </c>
      <c r="Q939" s="51">
        <v>0</v>
      </c>
      <c r="R939" s="51">
        <v>0</v>
      </c>
      <c r="S939" s="51">
        <v>0</v>
      </c>
      <c r="T939" s="51">
        <v>0</v>
      </c>
      <c r="U939" s="51">
        <v>0</v>
      </c>
      <c r="V939" s="51">
        <v>0</v>
      </c>
      <c r="W939" s="51">
        <v>0</v>
      </c>
      <c r="X939" s="51">
        <v>0</v>
      </c>
      <c r="Y939" s="51">
        <v>0</v>
      </c>
      <c r="Z939" s="51">
        <v>0</v>
      </c>
      <c r="AA939" s="51">
        <v>0</v>
      </c>
      <c r="AB939" s="51">
        <v>0</v>
      </c>
      <c r="AC939" s="51">
        <v>0</v>
      </c>
      <c r="AD939" s="51">
        <v>0</v>
      </c>
      <c r="AE939" s="51">
        <v>0</v>
      </c>
      <c r="AF939" s="51">
        <v>0</v>
      </c>
      <c r="AG939" s="51">
        <v>0</v>
      </c>
      <c r="AH939" s="51">
        <v>0</v>
      </c>
      <c r="AI939" s="51">
        <v>0</v>
      </c>
      <c r="AJ939" s="51">
        <v>0</v>
      </c>
    </row>
    <row r="940" spans="1:37" x14ac:dyDescent="0.2">
      <c r="A940" s="49" t="s">
        <v>47</v>
      </c>
      <c r="B940" s="50" t="s">
        <v>48</v>
      </c>
      <c r="C940" s="51">
        <v>0</v>
      </c>
      <c r="D940" s="51">
        <v>0</v>
      </c>
      <c r="E940" s="51">
        <v>0</v>
      </c>
      <c r="F940" s="51">
        <v>0</v>
      </c>
      <c r="G940" s="51">
        <v>0</v>
      </c>
      <c r="H940" s="51">
        <v>0</v>
      </c>
      <c r="I940" s="51">
        <v>0</v>
      </c>
      <c r="J940" s="51">
        <v>0</v>
      </c>
      <c r="K940" s="51">
        <v>0</v>
      </c>
      <c r="L940" s="51">
        <v>0</v>
      </c>
      <c r="M940" s="51">
        <v>0</v>
      </c>
      <c r="N940" s="51">
        <v>0</v>
      </c>
      <c r="O940" s="51">
        <v>0</v>
      </c>
      <c r="P940" s="51">
        <v>0</v>
      </c>
      <c r="Q940" s="51">
        <v>0</v>
      </c>
      <c r="R940" s="51">
        <v>0</v>
      </c>
      <c r="S940" s="51">
        <v>0</v>
      </c>
      <c r="T940" s="51">
        <v>0</v>
      </c>
      <c r="U940" s="51">
        <v>0</v>
      </c>
      <c r="V940" s="51">
        <v>0</v>
      </c>
      <c r="W940" s="51">
        <v>0</v>
      </c>
      <c r="X940" s="51">
        <v>0</v>
      </c>
      <c r="Y940" s="51">
        <v>0</v>
      </c>
      <c r="Z940" s="51">
        <v>0</v>
      </c>
      <c r="AA940" s="51">
        <v>0</v>
      </c>
      <c r="AB940" s="51">
        <v>0</v>
      </c>
      <c r="AC940" s="51">
        <v>0</v>
      </c>
      <c r="AD940" s="51">
        <v>0</v>
      </c>
      <c r="AE940" s="51">
        <v>0</v>
      </c>
      <c r="AF940" s="51">
        <v>0</v>
      </c>
      <c r="AG940" s="51">
        <v>0</v>
      </c>
      <c r="AH940" s="51">
        <v>0</v>
      </c>
      <c r="AI940" s="51">
        <v>0</v>
      </c>
      <c r="AJ940" s="51">
        <v>0</v>
      </c>
    </row>
    <row r="941" spans="1:37" x14ac:dyDescent="0.2">
      <c r="A941" s="49" t="s">
        <v>49</v>
      </c>
      <c r="B941" s="50" t="s">
        <v>50</v>
      </c>
      <c r="C941" s="51">
        <v>0</v>
      </c>
      <c r="D941" s="51">
        <v>0</v>
      </c>
      <c r="E941" s="51">
        <v>0</v>
      </c>
      <c r="F941" s="51">
        <v>0</v>
      </c>
      <c r="G941" s="51">
        <v>0</v>
      </c>
      <c r="H941" s="51">
        <v>0</v>
      </c>
      <c r="I941" s="51">
        <v>0</v>
      </c>
      <c r="J941" s="51">
        <v>0</v>
      </c>
      <c r="K941" s="51">
        <v>0</v>
      </c>
      <c r="L941" s="51">
        <v>0</v>
      </c>
      <c r="M941" s="51">
        <v>0</v>
      </c>
      <c r="N941" s="51">
        <v>0</v>
      </c>
      <c r="O941" s="51">
        <v>0</v>
      </c>
      <c r="P941" s="51">
        <v>0</v>
      </c>
      <c r="Q941" s="51">
        <v>0</v>
      </c>
      <c r="R941" s="51">
        <v>0</v>
      </c>
      <c r="S941" s="51">
        <v>0</v>
      </c>
      <c r="T941" s="51">
        <v>0</v>
      </c>
      <c r="U941" s="51">
        <v>0</v>
      </c>
      <c r="V941" s="51">
        <v>0</v>
      </c>
      <c r="W941" s="51">
        <v>0</v>
      </c>
      <c r="X941" s="51">
        <v>0</v>
      </c>
      <c r="Y941" s="51">
        <v>0</v>
      </c>
      <c r="Z941" s="51">
        <v>0</v>
      </c>
      <c r="AA941" s="51">
        <v>0</v>
      </c>
      <c r="AB941" s="51">
        <v>0</v>
      </c>
      <c r="AC941" s="51">
        <v>0</v>
      </c>
      <c r="AD941" s="51">
        <v>0</v>
      </c>
      <c r="AE941" s="51">
        <v>0</v>
      </c>
      <c r="AF941" s="51">
        <v>0</v>
      </c>
      <c r="AG941" s="51">
        <v>0</v>
      </c>
      <c r="AH941" s="51">
        <v>0</v>
      </c>
      <c r="AI941" s="51">
        <v>0</v>
      </c>
      <c r="AJ941" s="51">
        <v>0</v>
      </c>
    </row>
    <row r="942" spans="1:37" x14ac:dyDescent="0.2">
      <c r="A942" s="49" t="s">
        <v>51</v>
      </c>
      <c r="B942" s="50" t="s">
        <v>52</v>
      </c>
      <c r="C942" s="51">
        <v>0</v>
      </c>
      <c r="D942" s="51">
        <v>0</v>
      </c>
      <c r="E942" s="51">
        <v>0</v>
      </c>
      <c r="F942" s="51">
        <v>0</v>
      </c>
      <c r="G942" s="51">
        <v>0</v>
      </c>
      <c r="H942" s="51">
        <v>0</v>
      </c>
      <c r="I942" s="51">
        <v>0</v>
      </c>
      <c r="J942" s="51">
        <v>0</v>
      </c>
      <c r="K942" s="51">
        <v>0</v>
      </c>
      <c r="L942" s="51">
        <v>0</v>
      </c>
      <c r="M942" s="51">
        <v>0</v>
      </c>
      <c r="N942" s="51">
        <v>0</v>
      </c>
      <c r="O942" s="51">
        <v>0</v>
      </c>
      <c r="P942" s="51">
        <v>0</v>
      </c>
      <c r="Q942" s="51">
        <v>0</v>
      </c>
      <c r="R942" s="51">
        <v>0</v>
      </c>
      <c r="S942" s="51">
        <v>0</v>
      </c>
      <c r="T942" s="51">
        <v>0</v>
      </c>
      <c r="U942" s="51">
        <v>0</v>
      </c>
      <c r="V942" s="51">
        <v>0</v>
      </c>
      <c r="W942" s="51">
        <v>0</v>
      </c>
      <c r="X942" s="51">
        <v>0</v>
      </c>
      <c r="Y942" s="51">
        <v>0</v>
      </c>
      <c r="Z942" s="51">
        <v>0</v>
      </c>
      <c r="AA942" s="51">
        <v>0</v>
      </c>
      <c r="AB942" s="51">
        <v>0</v>
      </c>
      <c r="AC942" s="51">
        <v>0</v>
      </c>
      <c r="AD942" s="51">
        <v>0</v>
      </c>
      <c r="AE942" s="51">
        <v>0</v>
      </c>
      <c r="AF942" s="51">
        <v>0</v>
      </c>
      <c r="AG942" s="51">
        <v>0</v>
      </c>
      <c r="AH942" s="51">
        <v>0</v>
      </c>
      <c r="AI942" s="51">
        <v>0</v>
      </c>
      <c r="AJ942" s="51">
        <v>0</v>
      </c>
    </row>
    <row r="943" spans="1:37" x14ac:dyDescent="0.2">
      <c r="A943" s="76" t="s">
        <v>53</v>
      </c>
      <c r="B943" s="92" t="s">
        <v>54</v>
      </c>
      <c r="C943" s="78">
        <v>0</v>
      </c>
      <c r="D943" s="78">
        <v>0</v>
      </c>
      <c r="E943" s="78">
        <v>0</v>
      </c>
      <c r="F943" s="78">
        <v>0</v>
      </c>
      <c r="G943" s="78">
        <v>0</v>
      </c>
      <c r="H943" s="78">
        <v>0</v>
      </c>
      <c r="I943" s="78">
        <v>0</v>
      </c>
      <c r="J943" s="78">
        <v>0</v>
      </c>
      <c r="K943" s="78">
        <v>0</v>
      </c>
      <c r="L943" s="78">
        <v>0</v>
      </c>
      <c r="M943" s="78">
        <v>0</v>
      </c>
      <c r="N943" s="78">
        <v>0</v>
      </c>
      <c r="O943" s="78">
        <v>0</v>
      </c>
      <c r="P943" s="78">
        <v>0</v>
      </c>
      <c r="Q943" s="78">
        <v>0</v>
      </c>
      <c r="R943" s="78">
        <v>0</v>
      </c>
      <c r="S943" s="78">
        <v>0</v>
      </c>
      <c r="T943" s="78">
        <v>0</v>
      </c>
      <c r="U943" s="78">
        <v>0</v>
      </c>
      <c r="V943" s="78">
        <v>0</v>
      </c>
      <c r="W943" s="78">
        <v>0</v>
      </c>
      <c r="X943" s="78">
        <v>0</v>
      </c>
      <c r="Y943" s="78">
        <v>0</v>
      </c>
      <c r="Z943" s="78">
        <v>0</v>
      </c>
      <c r="AA943" s="78">
        <v>0</v>
      </c>
      <c r="AB943" s="78">
        <v>0</v>
      </c>
      <c r="AC943" s="78">
        <v>0</v>
      </c>
      <c r="AD943" s="78">
        <v>0</v>
      </c>
      <c r="AE943" s="78">
        <v>0</v>
      </c>
      <c r="AF943" s="78">
        <v>0</v>
      </c>
      <c r="AG943" s="78">
        <v>0</v>
      </c>
      <c r="AH943" s="78">
        <v>0</v>
      </c>
      <c r="AI943" s="78">
        <v>0</v>
      </c>
      <c r="AJ943" s="78">
        <v>0</v>
      </c>
    </row>
    <row r="944" spans="1:37" s="60" customFormat="1" x14ac:dyDescent="0.2">
      <c r="A944" s="57" t="s">
        <v>55</v>
      </c>
      <c r="B944" s="58" t="s">
        <v>56</v>
      </c>
      <c r="C944" s="59">
        <v>0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  <c r="P944" s="59">
        <v>0</v>
      </c>
      <c r="Q944" s="59">
        <v>0</v>
      </c>
      <c r="R944" s="59">
        <v>0</v>
      </c>
      <c r="S944" s="59">
        <v>0</v>
      </c>
      <c r="T944" s="59">
        <v>0</v>
      </c>
      <c r="U944" s="59">
        <v>0</v>
      </c>
      <c r="V944" s="59">
        <v>0</v>
      </c>
      <c r="W944" s="59">
        <v>0</v>
      </c>
      <c r="X944" s="59">
        <v>0</v>
      </c>
      <c r="Y944" s="59">
        <v>0</v>
      </c>
      <c r="Z944" s="59">
        <v>0</v>
      </c>
      <c r="AA944" s="59">
        <v>0</v>
      </c>
      <c r="AB944" s="59">
        <v>0</v>
      </c>
      <c r="AC944" s="59">
        <v>0</v>
      </c>
      <c r="AD944" s="59">
        <v>0</v>
      </c>
      <c r="AE944" s="59">
        <v>0</v>
      </c>
      <c r="AF944" s="59">
        <v>0</v>
      </c>
      <c r="AG944" s="59">
        <v>0</v>
      </c>
      <c r="AH944" s="59">
        <v>0</v>
      </c>
      <c r="AI944" s="59">
        <v>0</v>
      </c>
      <c r="AJ944" s="59">
        <v>0</v>
      </c>
      <c r="AK944"/>
    </row>
    <row r="945" spans="1:36" x14ac:dyDescent="0.2">
      <c r="A945" s="30" t="s">
        <v>57</v>
      </c>
      <c r="B945" s="31"/>
      <c r="C945" s="19">
        <v>0</v>
      </c>
      <c r="D945" s="19">
        <v>0</v>
      </c>
      <c r="E945" s="19">
        <v>0</v>
      </c>
      <c r="F945" s="19">
        <v>0</v>
      </c>
      <c r="G945" s="19"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0</v>
      </c>
      <c r="S945" s="19">
        <v>0</v>
      </c>
      <c r="T945" s="19">
        <v>0</v>
      </c>
      <c r="U945" s="19">
        <v>0</v>
      </c>
      <c r="V945" s="19">
        <v>0</v>
      </c>
      <c r="W945" s="19">
        <v>0</v>
      </c>
      <c r="X945" s="19">
        <v>0</v>
      </c>
      <c r="Y945" s="19">
        <v>0</v>
      </c>
      <c r="Z945" s="19">
        <v>0</v>
      </c>
      <c r="AA945" s="19">
        <v>0</v>
      </c>
      <c r="AB945" s="19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</row>
    <row r="946" spans="1:36" x14ac:dyDescent="0.2">
      <c r="A946" s="61" t="s">
        <v>58</v>
      </c>
      <c r="B946" s="25"/>
      <c r="C946" s="62">
        <v>0</v>
      </c>
      <c r="D946" s="62">
        <v>0</v>
      </c>
      <c r="E946" s="62">
        <v>0</v>
      </c>
      <c r="F946" s="62">
        <v>0</v>
      </c>
      <c r="G946" s="62">
        <v>0</v>
      </c>
      <c r="H946" s="62">
        <v>0</v>
      </c>
      <c r="I946" s="62">
        <v>0</v>
      </c>
      <c r="J946" s="62">
        <v>0</v>
      </c>
      <c r="K946" s="62">
        <v>0</v>
      </c>
      <c r="L946" s="62">
        <v>0</v>
      </c>
      <c r="M946" s="62">
        <v>0</v>
      </c>
      <c r="N946" s="62">
        <v>0</v>
      </c>
      <c r="O946" s="62">
        <v>0</v>
      </c>
      <c r="P946" s="62">
        <v>0</v>
      </c>
      <c r="Q946" s="62">
        <v>0</v>
      </c>
      <c r="R946" s="62">
        <v>0</v>
      </c>
      <c r="S946" s="62">
        <v>0</v>
      </c>
      <c r="T946" s="62">
        <v>0</v>
      </c>
      <c r="U946" s="62">
        <v>0</v>
      </c>
      <c r="V946" s="62">
        <v>0</v>
      </c>
      <c r="W946" s="62">
        <v>0</v>
      </c>
      <c r="X946" s="62">
        <v>0</v>
      </c>
      <c r="Y946" s="62">
        <v>0</v>
      </c>
      <c r="Z946" s="62">
        <v>0</v>
      </c>
      <c r="AA946" s="62">
        <v>0</v>
      </c>
      <c r="AB946" s="62">
        <v>0</v>
      </c>
      <c r="AC946" s="62">
        <v>0</v>
      </c>
      <c r="AD946" s="62">
        <v>0</v>
      </c>
      <c r="AE946" s="62">
        <v>0</v>
      </c>
      <c r="AF946" s="62">
        <v>0</v>
      </c>
      <c r="AG946" s="62">
        <v>0</v>
      </c>
      <c r="AH946" s="62">
        <v>0</v>
      </c>
      <c r="AI946" s="62">
        <v>0</v>
      </c>
      <c r="AJ946" s="62">
        <v>0</v>
      </c>
    </row>
    <row r="947" spans="1:36" x14ac:dyDescent="0.2">
      <c r="A947" s="45" t="s">
        <v>59</v>
      </c>
      <c r="B947" s="63"/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7">
        <v>0</v>
      </c>
      <c r="Z947" s="47">
        <v>0</v>
      </c>
      <c r="AA947" s="47">
        <v>0</v>
      </c>
      <c r="AB947" s="47">
        <v>0</v>
      </c>
      <c r="AC947" s="47">
        <v>0</v>
      </c>
      <c r="AD947" s="47">
        <v>0</v>
      </c>
      <c r="AE947" s="47">
        <v>0</v>
      </c>
      <c r="AF947" s="47">
        <v>0</v>
      </c>
      <c r="AG947" s="47">
        <v>0</v>
      </c>
      <c r="AH947" s="47">
        <v>0</v>
      </c>
      <c r="AI947" s="47">
        <v>0</v>
      </c>
      <c r="AJ947" s="47">
        <v>0</v>
      </c>
    </row>
    <row r="948" spans="1:36" x14ac:dyDescent="0.2">
      <c r="A948" s="49" t="s">
        <v>60</v>
      </c>
      <c r="B948" s="11"/>
      <c r="C948" s="51">
        <v>0</v>
      </c>
      <c r="D948" s="51">
        <v>0</v>
      </c>
      <c r="E948" s="51">
        <v>0</v>
      </c>
      <c r="F948" s="51">
        <v>0</v>
      </c>
      <c r="G948" s="51">
        <v>0</v>
      </c>
      <c r="H948" s="51">
        <v>0</v>
      </c>
      <c r="I948" s="51">
        <v>0</v>
      </c>
      <c r="J948" s="51">
        <v>0</v>
      </c>
      <c r="K948" s="51">
        <v>0</v>
      </c>
      <c r="L948" s="51">
        <v>0</v>
      </c>
      <c r="M948" s="51">
        <v>0</v>
      </c>
      <c r="N948" s="51">
        <v>0</v>
      </c>
      <c r="O948" s="51">
        <v>0</v>
      </c>
      <c r="P948" s="51">
        <v>0</v>
      </c>
      <c r="Q948" s="51">
        <v>0</v>
      </c>
      <c r="R948" s="51">
        <v>0</v>
      </c>
      <c r="S948" s="51">
        <v>0</v>
      </c>
      <c r="T948" s="51">
        <v>0</v>
      </c>
      <c r="U948" s="51">
        <v>0</v>
      </c>
      <c r="V948" s="51">
        <v>0</v>
      </c>
      <c r="W948" s="51">
        <v>0</v>
      </c>
      <c r="X948" s="51">
        <v>0</v>
      </c>
      <c r="Y948" s="51">
        <v>0</v>
      </c>
      <c r="Z948" s="51">
        <v>0</v>
      </c>
      <c r="AA948" s="51">
        <v>0</v>
      </c>
      <c r="AB948" s="51">
        <v>0</v>
      </c>
      <c r="AC948" s="51">
        <v>0</v>
      </c>
      <c r="AD948" s="51">
        <v>0</v>
      </c>
      <c r="AE948" s="51">
        <v>0</v>
      </c>
      <c r="AF948" s="51">
        <v>0</v>
      </c>
      <c r="AG948" s="51">
        <v>0</v>
      </c>
      <c r="AH948" s="51">
        <v>0</v>
      </c>
      <c r="AI948" s="51">
        <v>0</v>
      </c>
      <c r="AJ948" s="51">
        <v>0</v>
      </c>
    </row>
    <row r="949" spans="1:36" x14ac:dyDescent="0.2">
      <c r="A949" s="49" t="s">
        <v>61</v>
      </c>
      <c r="B949" s="11"/>
      <c r="C949" s="51">
        <v>0</v>
      </c>
      <c r="D949" s="51">
        <v>0</v>
      </c>
      <c r="E949" s="51">
        <v>0</v>
      </c>
      <c r="F949" s="51">
        <v>0</v>
      </c>
      <c r="G949" s="51">
        <v>0</v>
      </c>
      <c r="H949" s="51">
        <v>0</v>
      </c>
      <c r="I949" s="51">
        <v>0</v>
      </c>
      <c r="J949" s="51">
        <v>0</v>
      </c>
      <c r="K949" s="51">
        <v>0</v>
      </c>
      <c r="L949" s="51">
        <v>0</v>
      </c>
      <c r="M949" s="51">
        <v>0</v>
      </c>
      <c r="N949" s="51">
        <v>0</v>
      </c>
      <c r="O949" s="51">
        <v>0</v>
      </c>
      <c r="P949" s="51">
        <v>0</v>
      </c>
      <c r="Q949" s="51">
        <v>0</v>
      </c>
      <c r="R949" s="51">
        <v>0</v>
      </c>
      <c r="S949" s="51">
        <v>0</v>
      </c>
      <c r="T949" s="51">
        <v>0</v>
      </c>
      <c r="U949" s="51">
        <v>0</v>
      </c>
      <c r="V949" s="51">
        <v>0</v>
      </c>
      <c r="W949" s="51">
        <v>0</v>
      </c>
      <c r="X949" s="51">
        <v>0</v>
      </c>
      <c r="Y949" s="51">
        <v>0</v>
      </c>
      <c r="Z949" s="51">
        <v>0</v>
      </c>
      <c r="AA949" s="51">
        <v>0</v>
      </c>
      <c r="AB949" s="51">
        <v>0</v>
      </c>
      <c r="AC949" s="51">
        <v>0</v>
      </c>
      <c r="AD949" s="51">
        <v>0</v>
      </c>
      <c r="AE949" s="51">
        <v>0</v>
      </c>
      <c r="AF949" s="51">
        <v>0</v>
      </c>
      <c r="AG949" s="51">
        <v>0</v>
      </c>
      <c r="AH949" s="51">
        <v>0</v>
      </c>
      <c r="AI949" s="51">
        <v>0</v>
      </c>
      <c r="AJ949" s="51">
        <v>0</v>
      </c>
    </row>
    <row r="950" spans="1:36" x14ac:dyDescent="0.2">
      <c r="A950" s="49" t="s">
        <v>62</v>
      </c>
      <c r="B950" s="11"/>
      <c r="C950" s="51">
        <v>0</v>
      </c>
      <c r="D950" s="51">
        <v>0</v>
      </c>
      <c r="E950" s="51">
        <v>0</v>
      </c>
      <c r="F950" s="51">
        <v>0</v>
      </c>
      <c r="G950" s="51">
        <v>0</v>
      </c>
      <c r="H950" s="51">
        <v>0</v>
      </c>
      <c r="I950" s="51">
        <v>0</v>
      </c>
      <c r="J950" s="51">
        <v>0</v>
      </c>
      <c r="K950" s="51">
        <v>0</v>
      </c>
      <c r="L950" s="51">
        <v>0</v>
      </c>
      <c r="M950" s="51">
        <v>0</v>
      </c>
      <c r="N950" s="51">
        <v>0</v>
      </c>
      <c r="O950" s="51">
        <v>0</v>
      </c>
      <c r="P950" s="51">
        <v>0</v>
      </c>
      <c r="Q950" s="51">
        <v>0</v>
      </c>
      <c r="R950" s="51">
        <v>0</v>
      </c>
      <c r="S950" s="51">
        <v>0</v>
      </c>
      <c r="T950" s="51">
        <v>0</v>
      </c>
      <c r="U950" s="51">
        <v>0</v>
      </c>
      <c r="V950" s="51">
        <v>0</v>
      </c>
      <c r="W950" s="51">
        <v>0</v>
      </c>
      <c r="X950" s="51">
        <v>0</v>
      </c>
      <c r="Y950" s="51">
        <v>0</v>
      </c>
      <c r="Z950" s="51">
        <v>0</v>
      </c>
      <c r="AA950" s="51">
        <v>0</v>
      </c>
      <c r="AB950" s="51">
        <v>0</v>
      </c>
      <c r="AC950" s="51">
        <v>0</v>
      </c>
      <c r="AD950" s="51">
        <v>0</v>
      </c>
      <c r="AE950" s="51">
        <v>0</v>
      </c>
      <c r="AF950" s="51">
        <v>0</v>
      </c>
      <c r="AG950" s="51">
        <v>0</v>
      </c>
      <c r="AH950" s="51">
        <v>0</v>
      </c>
      <c r="AI950" s="51">
        <v>0</v>
      </c>
      <c r="AJ950" s="51">
        <v>0</v>
      </c>
    </row>
    <row r="951" spans="1:36" x14ac:dyDescent="0.2">
      <c r="A951" s="49" t="s">
        <v>63</v>
      </c>
      <c r="B951" s="11"/>
      <c r="C951" s="51">
        <v>0</v>
      </c>
      <c r="D951" s="51">
        <v>0</v>
      </c>
      <c r="E951" s="51">
        <v>0</v>
      </c>
      <c r="F951" s="51">
        <v>0</v>
      </c>
      <c r="G951" s="51">
        <v>0</v>
      </c>
      <c r="H951" s="51">
        <v>0</v>
      </c>
      <c r="I951" s="51">
        <v>0</v>
      </c>
      <c r="J951" s="51">
        <v>0</v>
      </c>
      <c r="K951" s="51">
        <v>0</v>
      </c>
      <c r="L951" s="51">
        <v>0</v>
      </c>
      <c r="M951" s="51">
        <v>0</v>
      </c>
      <c r="N951" s="51">
        <v>0</v>
      </c>
      <c r="O951" s="51">
        <v>0</v>
      </c>
      <c r="P951" s="51">
        <v>0</v>
      </c>
      <c r="Q951" s="51">
        <v>0</v>
      </c>
      <c r="R951" s="51">
        <v>0</v>
      </c>
      <c r="S951" s="51">
        <v>0</v>
      </c>
      <c r="T951" s="51">
        <v>0</v>
      </c>
      <c r="U951" s="51">
        <v>0</v>
      </c>
      <c r="V951" s="51">
        <v>0</v>
      </c>
      <c r="W951" s="51">
        <v>0</v>
      </c>
      <c r="X951" s="51">
        <v>0</v>
      </c>
      <c r="Y951" s="51">
        <v>0</v>
      </c>
      <c r="Z951" s="51">
        <v>0</v>
      </c>
      <c r="AA951" s="51">
        <v>0</v>
      </c>
      <c r="AB951" s="51">
        <v>0</v>
      </c>
      <c r="AC951" s="51">
        <v>0</v>
      </c>
      <c r="AD951" s="51">
        <v>0</v>
      </c>
      <c r="AE951" s="51">
        <v>0</v>
      </c>
      <c r="AF951" s="51">
        <v>0</v>
      </c>
      <c r="AG951" s="51">
        <v>0</v>
      </c>
      <c r="AH951" s="51">
        <v>0</v>
      </c>
      <c r="AI951" s="51">
        <v>0</v>
      </c>
      <c r="AJ951" s="51">
        <v>0</v>
      </c>
    </row>
    <row r="952" spans="1:36" x14ac:dyDescent="0.2">
      <c r="A952" s="49" t="s">
        <v>64</v>
      </c>
      <c r="B952" s="11"/>
      <c r="C952" s="51">
        <v>0</v>
      </c>
      <c r="D952" s="51">
        <v>0</v>
      </c>
      <c r="E952" s="51">
        <v>0</v>
      </c>
      <c r="F952" s="51">
        <v>0</v>
      </c>
      <c r="G952" s="51">
        <v>0</v>
      </c>
      <c r="H952" s="51">
        <v>0</v>
      </c>
      <c r="I952" s="51">
        <v>0</v>
      </c>
      <c r="J952" s="51">
        <v>0</v>
      </c>
      <c r="K952" s="51">
        <v>0</v>
      </c>
      <c r="L952" s="51">
        <v>0</v>
      </c>
      <c r="M952" s="51">
        <v>0</v>
      </c>
      <c r="N952" s="51">
        <v>0</v>
      </c>
      <c r="O952" s="51">
        <v>0</v>
      </c>
      <c r="P952" s="51">
        <v>0</v>
      </c>
      <c r="Q952" s="51">
        <v>0</v>
      </c>
      <c r="R952" s="51">
        <v>0</v>
      </c>
      <c r="S952" s="51">
        <v>0</v>
      </c>
      <c r="T952" s="51">
        <v>0</v>
      </c>
      <c r="U952" s="51">
        <v>0</v>
      </c>
      <c r="V952" s="51">
        <v>0</v>
      </c>
      <c r="W952" s="51">
        <v>0</v>
      </c>
      <c r="X952" s="51">
        <v>0</v>
      </c>
      <c r="Y952" s="51">
        <v>0</v>
      </c>
      <c r="Z952" s="51">
        <v>0</v>
      </c>
      <c r="AA952" s="51">
        <v>0</v>
      </c>
      <c r="AB952" s="51">
        <v>0</v>
      </c>
      <c r="AC952" s="51">
        <v>0</v>
      </c>
      <c r="AD952" s="51">
        <v>0</v>
      </c>
      <c r="AE952" s="51">
        <v>0</v>
      </c>
      <c r="AF952" s="51">
        <v>0</v>
      </c>
      <c r="AG952" s="51">
        <v>0</v>
      </c>
      <c r="AH952" s="51">
        <v>0</v>
      </c>
      <c r="AI952" s="51">
        <v>0</v>
      </c>
      <c r="AJ952" s="51">
        <v>0</v>
      </c>
    </row>
    <row r="953" spans="1:36" x14ac:dyDescent="0.2">
      <c r="A953" s="49" t="s">
        <v>65</v>
      </c>
      <c r="B953" s="11"/>
      <c r="C953" s="51">
        <v>0</v>
      </c>
      <c r="D953" s="51">
        <v>0</v>
      </c>
      <c r="E953" s="51">
        <v>0</v>
      </c>
      <c r="F953" s="51">
        <v>0</v>
      </c>
      <c r="G953" s="51">
        <v>0</v>
      </c>
      <c r="H953" s="51">
        <v>0</v>
      </c>
      <c r="I953" s="51">
        <v>0</v>
      </c>
      <c r="J953" s="51">
        <v>0</v>
      </c>
      <c r="K953" s="51">
        <v>0</v>
      </c>
      <c r="L953" s="51">
        <v>0</v>
      </c>
      <c r="M953" s="51">
        <v>0</v>
      </c>
      <c r="N953" s="51">
        <v>0</v>
      </c>
      <c r="O953" s="51">
        <v>0</v>
      </c>
      <c r="P953" s="51">
        <v>0</v>
      </c>
      <c r="Q953" s="51">
        <v>0</v>
      </c>
      <c r="R953" s="51">
        <v>0</v>
      </c>
      <c r="S953" s="51">
        <v>0</v>
      </c>
      <c r="T953" s="51">
        <v>0</v>
      </c>
      <c r="U953" s="51">
        <v>0</v>
      </c>
      <c r="V953" s="51">
        <v>0</v>
      </c>
      <c r="W953" s="51">
        <v>0</v>
      </c>
      <c r="X953" s="51">
        <v>0</v>
      </c>
      <c r="Y953" s="51">
        <v>0</v>
      </c>
      <c r="Z953" s="51">
        <v>0</v>
      </c>
      <c r="AA953" s="51">
        <v>0</v>
      </c>
      <c r="AB953" s="51">
        <v>0</v>
      </c>
      <c r="AC953" s="51">
        <v>0</v>
      </c>
      <c r="AD953" s="51">
        <v>0</v>
      </c>
      <c r="AE953" s="51">
        <v>0</v>
      </c>
      <c r="AF953" s="51">
        <v>0</v>
      </c>
      <c r="AG953" s="51">
        <v>0</v>
      </c>
      <c r="AH953" s="51">
        <v>0</v>
      </c>
      <c r="AI953" s="51">
        <v>0</v>
      </c>
      <c r="AJ953" s="51">
        <v>0</v>
      </c>
    </row>
    <row r="954" spans="1:36" x14ac:dyDescent="0.2">
      <c r="A954" s="55" t="s">
        <v>66</v>
      </c>
      <c r="B954" s="31"/>
      <c r="C954" s="51">
        <v>0</v>
      </c>
      <c r="D954" s="51">
        <v>0</v>
      </c>
      <c r="E954" s="51">
        <v>0</v>
      </c>
      <c r="F954" s="51">
        <v>0</v>
      </c>
      <c r="G954" s="51">
        <v>0</v>
      </c>
      <c r="H954" s="51">
        <v>0</v>
      </c>
      <c r="I954" s="51">
        <v>0</v>
      </c>
      <c r="J954" s="51">
        <v>0</v>
      </c>
      <c r="K954" s="51">
        <v>0</v>
      </c>
      <c r="L954" s="51">
        <v>0</v>
      </c>
      <c r="M954" s="51">
        <v>0</v>
      </c>
      <c r="N954" s="51">
        <v>0</v>
      </c>
      <c r="O954" s="51">
        <v>0</v>
      </c>
      <c r="P954" s="51">
        <v>0</v>
      </c>
      <c r="Q954" s="51">
        <v>0</v>
      </c>
      <c r="R954" s="51">
        <v>0</v>
      </c>
      <c r="S954" s="51">
        <v>0</v>
      </c>
      <c r="T954" s="51">
        <v>0</v>
      </c>
      <c r="U954" s="51">
        <v>0</v>
      </c>
      <c r="V954" s="51">
        <v>0</v>
      </c>
      <c r="W954" s="51">
        <v>0</v>
      </c>
      <c r="X954" s="51">
        <v>0</v>
      </c>
      <c r="Y954" s="51">
        <v>0</v>
      </c>
      <c r="Z954" s="51">
        <v>0</v>
      </c>
      <c r="AA954" s="51">
        <v>0</v>
      </c>
      <c r="AB954" s="51">
        <v>0</v>
      </c>
      <c r="AC954" s="51">
        <v>0</v>
      </c>
      <c r="AD954" s="51">
        <v>0</v>
      </c>
      <c r="AE954" s="51">
        <v>0</v>
      </c>
      <c r="AF954" s="51">
        <v>0</v>
      </c>
      <c r="AG954" s="51">
        <v>0</v>
      </c>
      <c r="AH954" s="51">
        <v>0</v>
      </c>
      <c r="AI954" s="51">
        <v>0</v>
      </c>
      <c r="AJ954" s="51">
        <v>0</v>
      </c>
    </row>
    <row r="955" spans="1:36" x14ac:dyDescent="0.2">
      <c r="A955" s="64" t="s">
        <v>67</v>
      </c>
      <c r="B955" s="65"/>
      <c r="C955" s="51">
        <v>0</v>
      </c>
      <c r="D955" s="51">
        <v>0</v>
      </c>
      <c r="E955" s="51">
        <v>0</v>
      </c>
      <c r="F955" s="51">
        <v>0</v>
      </c>
      <c r="G955" s="51">
        <v>0</v>
      </c>
      <c r="H955" s="51">
        <v>0</v>
      </c>
      <c r="I955" s="51">
        <v>0</v>
      </c>
      <c r="J955" s="51">
        <v>0</v>
      </c>
      <c r="K955" s="51">
        <v>0</v>
      </c>
      <c r="L955" s="51">
        <v>0</v>
      </c>
      <c r="M955" s="51">
        <v>0</v>
      </c>
      <c r="N955" s="51">
        <v>0</v>
      </c>
      <c r="O955" s="51">
        <v>0</v>
      </c>
      <c r="P955" s="51">
        <v>0</v>
      </c>
      <c r="Q955" s="51">
        <v>0</v>
      </c>
      <c r="R955" s="51">
        <v>0</v>
      </c>
      <c r="S955" s="51">
        <v>0</v>
      </c>
      <c r="T955" s="51">
        <v>0</v>
      </c>
      <c r="U955" s="51">
        <v>0</v>
      </c>
      <c r="V955" s="51">
        <v>0</v>
      </c>
      <c r="W955" s="51">
        <v>0</v>
      </c>
      <c r="X955" s="51">
        <v>0</v>
      </c>
      <c r="Y955" s="51">
        <v>0</v>
      </c>
      <c r="Z955" s="51">
        <v>0</v>
      </c>
      <c r="AA955" s="51">
        <v>0</v>
      </c>
      <c r="AB955" s="51">
        <v>0</v>
      </c>
      <c r="AC955" s="51">
        <v>0</v>
      </c>
      <c r="AD955" s="51">
        <v>0</v>
      </c>
      <c r="AE955" s="51">
        <v>0</v>
      </c>
      <c r="AF955" s="51">
        <v>0</v>
      </c>
      <c r="AG955" s="51">
        <v>0</v>
      </c>
      <c r="AH955" s="51">
        <v>0</v>
      </c>
      <c r="AI955" s="51">
        <v>0</v>
      </c>
      <c r="AJ955" s="51">
        <v>0</v>
      </c>
    </row>
    <row r="956" spans="1:36" x14ac:dyDescent="0.2">
      <c r="A956" s="66" t="s">
        <v>68</v>
      </c>
      <c r="B956" s="67"/>
      <c r="C956" s="68">
        <v>0</v>
      </c>
      <c r="D956" s="68">
        <v>0</v>
      </c>
      <c r="E956" s="68">
        <v>0</v>
      </c>
      <c r="F956" s="68">
        <v>0</v>
      </c>
      <c r="G956" s="68">
        <v>0</v>
      </c>
      <c r="H956" s="68">
        <v>0</v>
      </c>
      <c r="I956" s="68">
        <v>0</v>
      </c>
      <c r="J956" s="68">
        <v>0</v>
      </c>
      <c r="K956" s="68">
        <v>0</v>
      </c>
      <c r="L956" s="68">
        <v>0</v>
      </c>
      <c r="M956" s="68">
        <v>0</v>
      </c>
      <c r="N956" s="68">
        <v>0</v>
      </c>
      <c r="O956" s="68">
        <v>0</v>
      </c>
      <c r="P956" s="68">
        <v>0</v>
      </c>
      <c r="Q956" s="68">
        <v>0</v>
      </c>
      <c r="R956" s="68">
        <v>0</v>
      </c>
      <c r="S956" s="68">
        <v>0</v>
      </c>
      <c r="T956" s="68">
        <v>0</v>
      </c>
      <c r="U956" s="68">
        <v>0</v>
      </c>
      <c r="V956" s="68">
        <v>0</v>
      </c>
      <c r="W956" s="68">
        <v>0</v>
      </c>
      <c r="X956" s="68">
        <v>0</v>
      </c>
      <c r="Y956" s="68">
        <v>0</v>
      </c>
      <c r="Z956" s="68">
        <v>0</v>
      </c>
      <c r="AA956" s="68">
        <v>0</v>
      </c>
      <c r="AB956" s="68">
        <v>0</v>
      </c>
      <c r="AC956" s="68">
        <v>0</v>
      </c>
      <c r="AD956" s="68">
        <v>0</v>
      </c>
      <c r="AE956" s="68">
        <v>0</v>
      </c>
      <c r="AF956" s="68">
        <v>0</v>
      </c>
      <c r="AG956" s="68">
        <v>0</v>
      </c>
      <c r="AH956" s="68">
        <v>0</v>
      </c>
      <c r="AI956" s="68">
        <v>0</v>
      </c>
      <c r="AJ956" s="68">
        <v>0</v>
      </c>
    </row>
    <row r="957" spans="1:36" x14ac:dyDescent="0.2">
      <c r="A957" s="66" t="s">
        <v>69</v>
      </c>
      <c r="B957" s="67"/>
      <c r="C957" s="68">
        <v>0</v>
      </c>
      <c r="D957" s="68">
        <v>0</v>
      </c>
      <c r="E957" s="68">
        <v>0</v>
      </c>
      <c r="F957" s="68">
        <v>0</v>
      </c>
      <c r="G957" s="68">
        <v>0</v>
      </c>
      <c r="H957" s="68">
        <v>0</v>
      </c>
      <c r="I957" s="68">
        <v>0</v>
      </c>
      <c r="J957" s="68">
        <v>0</v>
      </c>
      <c r="K957" s="68">
        <v>0</v>
      </c>
      <c r="L957" s="68">
        <v>0</v>
      </c>
      <c r="M957" s="68">
        <v>0</v>
      </c>
      <c r="N957" s="68">
        <v>0</v>
      </c>
      <c r="O957" s="68">
        <v>0</v>
      </c>
      <c r="P957" s="68">
        <v>0</v>
      </c>
      <c r="Q957" s="68">
        <v>0</v>
      </c>
      <c r="R957" s="68">
        <v>0</v>
      </c>
      <c r="S957" s="68">
        <v>0</v>
      </c>
      <c r="T957" s="68">
        <v>0</v>
      </c>
      <c r="U957" s="68">
        <v>0</v>
      </c>
      <c r="V957" s="68">
        <v>0</v>
      </c>
      <c r="W957" s="68">
        <v>0</v>
      </c>
      <c r="X957" s="68">
        <v>0</v>
      </c>
      <c r="Y957" s="68">
        <v>0</v>
      </c>
      <c r="Z957" s="68">
        <v>0</v>
      </c>
      <c r="AA957" s="68">
        <v>0</v>
      </c>
      <c r="AB957" s="68">
        <v>0</v>
      </c>
      <c r="AC957" s="68">
        <v>0</v>
      </c>
      <c r="AD957" s="68">
        <v>0</v>
      </c>
      <c r="AE957" s="68">
        <v>0</v>
      </c>
      <c r="AF957" s="68">
        <v>0</v>
      </c>
      <c r="AG957" s="68">
        <v>0</v>
      </c>
      <c r="AH957" s="68">
        <v>0</v>
      </c>
      <c r="AI957" s="68">
        <v>0</v>
      </c>
      <c r="AJ957" s="68">
        <v>0</v>
      </c>
    </row>
    <row r="958" spans="1:36" x14ac:dyDescent="0.2">
      <c r="A958" s="61" t="s">
        <v>70</v>
      </c>
      <c r="B958" s="25"/>
      <c r="C958" s="62">
        <v>0</v>
      </c>
      <c r="D958" s="62">
        <v>0</v>
      </c>
      <c r="E958" s="62">
        <v>0</v>
      </c>
      <c r="F958" s="62">
        <v>0</v>
      </c>
      <c r="G958" s="62">
        <v>0</v>
      </c>
      <c r="H958" s="62">
        <v>0</v>
      </c>
      <c r="I958" s="62">
        <v>0</v>
      </c>
      <c r="J958" s="62">
        <v>0</v>
      </c>
      <c r="K958" s="62">
        <v>0</v>
      </c>
      <c r="L958" s="62">
        <v>0</v>
      </c>
      <c r="M958" s="62">
        <v>0</v>
      </c>
      <c r="N958" s="62">
        <v>0</v>
      </c>
      <c r="O958" s="62">
        <v>0</v>
      </c>
      <c r="P958" s="62">
        <v>0</v>
      </c>
      <c r="Q958" s="62">
        <v>0</v>
      </c>
      <c r="R958" s="62">
        <v>0</v>
      </c>
      <c r="S958" s="62">
        <v>0</v>
      </c>
      <c r="T958" s="62">
        <v>0</v>
      </c>
      <c r="U958" s="62">
        <v>0</v>
      </c>
      <c r="V958" s="62">
        <v>0</v>
      </c>
      <c r="W958" s="62">
        <v>0</v>
      </c>
      <c r="X958" s="62">
        <v>0</v>
      </c>
      <c r="Y958" s="62">
        <v>0</v>
      </c>
      <c r="Z958" s="62">
        <v>0</v>
      </c>
      <c r="AA958" s="62">
        <v>0</v>
      </c>
      <c r="AB958" s="62">
        <v>0</v>
      </c>
      <c r="AC958" s="62">
        <v>0</v>
      </c>
      <c r="AD958" s="62">
        <v>0</v>
      </c>
      <c r="AE958" s="62">
        <v>0</v>
      </c>
      <c r="AF958" s="62">
        <v>0</v>
      </c>
      <c r="AG958" s="62">
        <v>0</v>
      </c>
      <c r="AH958" s="62">
        <v>0</v>
      </c>
      <c r="AI958" s="62">
        <v>0</v>
      </c>
      <c r="AJ958" s="62">
        <v>0</v>
      </c>
    </row>
    <row r="959" spans="1:36" x14ac:dyDescent="0.2">
      <c r="A959" s="70" t="s">
        <v>71</v>
      </c>
      <c r="B959" s="71" t="s">
        <v>72</v>
      </c>
      <c r="C959" s="72">
        <v>0</v>
      </c>
      <c r="D959" s="73">
        <v>0</v>
      </c>
      <c r="E959" s="73">
        <v>0</v>
      </c>
      <c r="F959" s="73">
        <v>0</v>
      </c>
      <c r="G959" s="73">
        <v>0</v>
      </c>
      <c r="H959" s="73">
        <v>0</v>
      </c>
      <c r="I959" s="73">
        <v>0</v>
      </c>
      <c r="J959" s="73">
        <v>0</v>
      </c>
      <c r="K959" s="73">
        <v>0</v>
      </c>
      <c r="L959" s="73">
        <v>0</v>
      </c>
      <c r="M959" s="73">
        <v>0</v>
      </c>
      <c r="N959" s="73">
        <v>0</v>
      </c>
      <c r="O959" s="73">
        <v>0</v>
      </c>
      <c r="P959" s="73">
        <v>0</v>
      </c>
      <c r="Q959" s="73">
        <v>0</v>
      </c>
      <c r="R959" s="73">
        <v>0</v>
      </c>
      <c r="S959" s="73">
        <v>0</v>
      </c>
      <c r="T959" s="73">
        <v>0</v>
      </c>
      <c r="U959" s="73">
        <v>0</v>
      </c>
      <c r="V959" s="73">
        <v>0</v>
      </c>
      <c r="W959" s="73">
        <v>0</v>
      </c>
      <c r="X959" s="73">
        <v>0</v>
      </c>
      <c r="Y959" s="73">
        <v>0</v>
      </c>
      <c r="Z959" s="73">
        <v>0</v>
      </c>
      <c r="AA959" s="73">
        <v>0</v>
      </c>
      <c r="AB959" s="73">
        <v>0</v>
      </c>
      <c r="AC959" s="73">
        <v>0</v>
      </c>
      <c r="AD959" s="73">
        <v>0</v>
      </c>
      <c r="AE959" s="73">
        <v>0</v>
      </c>
      <c r="AF959" s="73">
        <v>0</v>
      </c>
      <c r="AG959" s="73">
        <v>0</v>
      </c>
      <c r="AH959" s="73">
        <v>0</v>
      </c>
      <c r="AI959" s="73">
        <v>0</v>
      </c>
      <c r="AJ959" s="73">
        <v>0</v>
      </c>
    </row>
    <row r="960" spans="1:36" x14ac:dyDescent="0.2">
      <c r="A960" s="70" t="s">
        <v>73</v>
      </c>
      <c r="B960" s="71" t="s">
        <v>74</v>
      </c>
      <c r="C960" s="72">
        <v>0</v>
      </c>
      <c r="D960" s="73">
        <v>0</v>
      </c>
      <c r="E960" s="73">
        <v>0</v>
      </c>
      <c r="F960" s="73">
        <v>0</v>
      </c>
      <c r="G960" s="73">
        <v>0</v>
      </c>
      <c r="H960" s="73">
        <v>0</v>
      </c>
      <c r="I960" s="73">
        <v>0</v>
      </c>
      <c r="J960" s="73">
        <v>0</v>
      </c>
      <c r="K960" s="73">
        <v>0</v>
      </c>
      <c r="L960" s="73">
        <v>0</v>
      </c>
      <c r="M960" s="73">
        <v>0</v>
      </c>
      <c r="N960" s="73">
        <v>0</v>
      </c>
      <c r="O960" s="73">
        <v>0</v>
      </c>
      <c r="P960" s="73">
        <v>0</v>
      </c>
      <c r="Q960" s="73">
        <v>0</v>
      </c>
      <c r="R960" s="73">
        <v>0</v>
      </c>
      <c r="S960" s="73">
        <v>0</v>
      </c>
      <c r="T960" s="73">
        <v>0</v>
      </c>
      <c r="U960" s="73">
        <v>0</v>
      </c>
      <c r="V960" s="73">
        <v>0</v>
      </c>
      <c r="W960" s="73">
        <v>0</v>
      </c>
      <c r="X960" s="73">
        <v>0</v>
      </c>
      <c r="Y960" s="73">
        <v>0</v>
      </c>
      <c r="Z960" s="73">
        <v>0</v>
      </c>
      <c r="AA960" s="73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</row>
    <row r="961" spans="1:36" x14ac:dyDescent="0.2">
      <c r="A961" s="70" t="s">
        <v>75</v>
      </c>
      <c r="B961" s="71" t="s">
        <v>76</v>
      </c>
      <c r="C961" s="72">
        <v>0</v>
      </c>
      <c r="D961" s="73">
        <v>0</v>
      </c>
      <c r="E961" s="73">
        <v>0</v>
      </c>
      <c r="F961" s="73">
        <v>0</v>
      </c>
      <c r="G961" s="73">
        <v>0</v>
      </c>
      <c r="H961" s="73">
        <v>0</v>
      </c>
      <c r="I961" s="73">
        <v>0</v>
      </c>
      <c r="J961" s="73">
        <v>0</v>
      </c>
      <c r="K961" s="73">
        <v>0</v>
      </c>
      <c r="L961" s="73">
        <v>0</v>
      </c>
      <c r="M961" s="73">
        <v>0</v>
      </c>
      <c r="N961" s="73">
        <v>0</v>
      </c>
      <c r="O961" s="73">
        <v>0</v>
      </c>
      <c r="P961" s="73">
        <v>0</v>
      </c>
      <c r="Q961" s="73">
        <v>0</v>
      </c>
      <c r="R961" s="73">
        <v>0</v>
      </c>
      <c r="S961" s="73">
        <v>0</v>
      </c>
      <c r="T961" s="73">
        <v>0</v>
      </c>
      <c r="U961" s="73">
        <v>0</v>
      </c>
      <c r="V961" s="73">
        <v>0</v>
      </c>
      <c r="W961" s="73">
        <v>0</v>
      </c>
      <c r="X961" s="73">
        <v>0</v>
      </c>
      <c r="Y961" s="73">
        <v>0</v>
      </c>
      <c r="Z961" s="73">
        <v>0</v>
      </c>
      <c r="AA961" s="73">
        <v>0</v>
      </c>
      <c r="AB961" s="73">
        <v>0</v>
      </c>
      <c r="AC961" s="73">
        <v>0</v>
      </c>
      <c r="AD961" s="73">
        <v>0</v>
      </c>
      <c r="AE961" s="73">
        <v>0</v>
      </c>
      <c r="AF961" s="73">
        <v>0</v>
      </c>
      <c r="AG961" s="73">
        <v>0</v>
      </c>
      <c r="AH961" s="73">
        <v>0</v>
      </c>
      <c r="AI961" s="73">
        <v>0</v>
      </c>
      <c r="AJ961" s="73">
        <v>0</v>
      </c>
    </row>
    <row r="962" spans="1:36" x14ac:dyDescent="0.2">
      <c r="A962" s="70" t="s">
        <v>77</v>
      </c>
      <c r="B962" s="71" t="s">
        <v>78</v>
      </c>
      <c r="C962" s="72">
        <v>0</v>
      </c>
      <c r="D962" s="73">
        <v>0</v>
      </c>
      <c r="E962" s="73">
        <v>0</v>
      </c>
      <c r="F962" s="73">
        <v>0</v>
      </c>
      <c r="G962" s="73">
        <v>0</v>
      </c>
      <c r="H962" s="73">
        <v>0</v>
      </c>
      <c r="I962" s="73">
        <v>0</v>
      </c>
      <c r="J962" s="73">
        <v>0</v>
      </c>
      <c r="K962" s="73">
        <v>0</v>
      </c>
      <c r="L962" s="73">
        <v>0</v>
      </c>
      <c r="M962" s="73">
        <v>0</v>
      </c>
      <c r="N962" s="73">
        <v>0</v>
      </c>
      <c r="O962" s="73">
        <v>0</v>
      </c>
      <c r="P962" s="73">
        <v>0</v>
      </c>
      <c r="Q962" s="73">
        <v>0</v>
      </c>
      <c r="R962" s="73">
        <v>0</v>
      </c>
      <c r="S962" s="73">
        <v>0</v>
      </c>
      <c r="T962" s="73">
        <v>0</v>
      </c>
      <c r="U962" s="73">
        <v>0</v>
      </c>
      <c r="V962" s="73">
        <v>0</v>
      </c>
      <c r="W962" s="73">
        <v>0</v>
      </c>
      <c r="X962" s="73">
        <v>0</v>
      </c>
      <c r="Y962" s="73">
        <v>0</v>
      </c>
      <c r="Z962" s="73">
        <v>0</v>
      </c>
      <c r="AA962" s="73">
        <v>0</v>
      </c>
      <c r="AB962" s="73">
        <v>0</v>
      </c>
      <c r="AC962" s="73">
        <v>0</v>
      </c>
      <c r="AD962" s="73">
        <v>0</v>
      </c>
      <c r="AE962" s="73">
        <v>0</v>
      </c>
      <c r="AF962" s="73">
        <v>0</v>
      </c>
      <c r="AG962" s="73">
        <v>0</v>
      </c>
      <c r="AH962" s="73">
        <v>0</v>
      </c>
      <c r="AI962" s="73">
        <v>0</v>
      </c>
      <c r="AJ962" s="73">
        <v>0</v>
      </c>
    </row>
    <row r="963" spans="1:36" x14ac:dyDescent="0.2">
      <c r="A963" s="70" t="s">
        <v>79</v>
      </c>
      <c r="B963" s="71" t="s">
        <v>80</v>
      </c>
      <c r="C963" s="72">
        <v>0</v>
      </c>
      <c r="D963" s="73">
        <v>0</v>
      </c>
      <c r="E963" s="73">
        <v>0</v>
      </c>
      <c r="F963" s="73">
        <v>0</v>
      </c>
      <c r="G963" s="73">
        <v>0</v>
      </c>
      <c r="H963" s="73">
        <v>0</v>
      </c>
      <c r="I963" s="73">
        <v>0</v>
      </c>
      <c r="J963" s="73">
        <v>0</v>
      </c>
      <c r="K963" s="73">
        <v>0</v>
      </c>
      <c r="L963" s="73">
        <v>0</v>
      </c>
      <c r="M963" s="73">
        <v>0</v>
      </c>
      <c r="N963" s="73">
        <v>0</v>
      </c>
      <c r="O963" s="73">
        <v>0</v>
      </c>
      <c r="P963" s="73">
        <v>0</v>
      </c>
      <c r="Q963" s="73">
        <v>0</v>
      </c>
      <c r="R963" s="73">
        <v>0</v>
      </c>
      <c r="S963" s="73">
        <v>0</v>
      </c>
      <c r="T963" s="73">
        <v>0</v>
      </c>
      <c r="U963" s="73">
        <v>0</v>
      </c>
      <c r="V963" s="73">
        <v>0</v>
      </c>
      <c r="W963" s="73">
        <v>0</v>
      </c>
      <c r="X963" s="73">
        <v>0</v>
      </c>
      <c r="Y963" s="73">
        <v>0</v>
      </c>
      <c r="Z963" s="73">
        <v>0</v>
      </c>
      <c r="AA963" s="73">
        <v>0</v>
      </c>
      <c r="AB963" s="73">
        <v>0</v>
      </c>
      <c r="AC963" s="73">
        <v>0</v>
      </c>
      <c r="AD963" s="73">
        <v>0</v>
      </c>
      <c r="AE963" s="73">
        <v>0</v>
      </c>
      <c r="AF963" s="73">
        <v>0</v>
      </c>
      <c r="AG963" s="73">
        <v>0</v>
      </c>
      <c r="AH963" s="73">
        <v>0</v>
      </c>
      <c r="AI963" s="73">
        <v>0</v>
      </c>
      <c r="AJ963" s="73">
        <v>0</v>
      </c>
    </row>
    <row r="964" spans="1:36" x14ac:dyDescent="0.2">
      <c r="A964" s="74" t="s">
        <v>81</v>
      </c>
      <c r="B964" s="75"/>
      <c r="C964" s="72">
        <v>0</v>
      </c>
      <c r="D964" s="73">
        <v>0</v>
      </c>
      <c r="E964" s="73">
        <v>0</v>
      </c>
      <c r="F964" s="73">
        <v>0</v>
      </c>
      <c r="G964" s="73">
        <v>0</v>
      </c>
      <c r="H964" s="73">
        <v>0</v>
      </c>
      <c r="I964" s="73">
        <v>0</v>
      </c>
      <c r="J964" s="73">
        <v>0</v>
      </c>
      <c r="K964" s="73">
        <v>0</v>
      </c>
      <c r="L964" s="73">
        <v>0</v>
      </c>
      <c r="M964" s="73">
        <v>0</v>
      </c>
      <c r="N964" s="73">
        <v>0</v>
      </c>
      <c r="O964" s="73">
        <v>0</v>
      </c>
      <c r="P964" s="73">
        <v>0</v>
      </c>
      <c r="Q964" s="73">
        <v>0</v>
      </c>
      <c r="R964" s="73">
        <v>0</v>
      </c>
      <c r="S964" s="73">
        <v>0</v>
      </c>
      <c r="T964" s="73">
        <v>0</v>
      </c>
      <c r="U964" s="73">
        <v>0</v>
      </c>
      <c r="V964" s="73">
        <v>0</v>
      </c>
      <c r="W964" s="73">
        <v>0</v>
      </c>
      <c r="X964" s="73">
        <v>0</v>
      </c>
      <c r="Y964" s="73">
        <v>0</v>
      </c>
      <c r="Z964" s="73">
        <v>0</v>
      </c>
      <c r="AA964" s="73">
        <v>0</v>
      </c>
      <c r="AB964" s="73">
        <v>0</v>
      </c>
      <c r="AC964" s="73">
        <v>0</v>
      </c>
      <c r="AD964" s="73">
        <v>0</v>
      </c>
      <c r="AE964" s="73">
        <v>0</v>
      </c>
      <c r="AF964" s="73">
        <v>0</v>
      </c>
      <c r="AG964" s="73">
        <v>0</v>
      </c>
      <c r="AH964" s="73">
        <v>0</v>
      </c>
      <c r="AI964" s="73">
        <v>0</v>
      </c>
      <c r="AJ964" s="73">
        <v>0</v>
      </c>
    </row>
    <row r="965" spans="1:36" x14ac:dyDescent="0.2">
      <c r="A965" s="76" t="s">
        <v>82</v>
      </c>
      <c r="B965" s="28"/>
      <c r="C965" s="78">
        <v>0</v>
      </c>
      <c r="D965" s="78">
        <v>0</v>
      </c>
      <c r="E965" s="78">
        <v>0</v>
      </c>
      <c r="F965" s="78">
        <v>0</v>
      </c>
      <c r="G965" s="78">
        <v>0</v>
      </c>
      <c r="H965" s="78">
        <v>0</v>
      </c>
      <c r="I965" s="78">
        <v>0</v>
      </c>
      <c r="J965" s="78">
        <v>0</v>
      </c>
      <c r="K965" s="78">
        <v>0</v>
      </c>
      <c r="L965" s="78">
        <v>0</v>
      </c>
      <c r="M965" s="78">
        <v>0</v>
      </c>
      <c r="N965" s="78">
        <v>0</v>
      </c>
      <c r="O965" s="78">
        <v>0</v>
      </c>
      <c r="P965" s="78">
        <v>0</v>
      </c>
      <c r="Q965" s="78">
        <v>0</v>
      </c>
      <c r="R965" s="78">
        <v>0</v>
      </c>
      <c r="S965" s="78">
        <v>0</v>
      </c>
      <c r="T965" s="78">
        <v>0</v>
      </c>
      <c r="U965" s="78">
        <v>0</v>
      </c>
      <c r="V965" s="78">
        <v>0</v>
      </c>
      <c r="W965" s="78">
        <v>0</v>
      </c>
      <c r="X965" s="78">
        <v>0</v>
      </c>
      <c r="Y965" s="78">
        <v>0</v>
      </c>
      <c r="Z965" s="78">
        <v>0</v>
      </c>
      <c r="AA965" s="78">
        <v>0</v>
      </c>
      <c r="AB965" s="78">
        <v>0</v>
      </c>
      <c r="AC965" s="78">
        <v>0</v>
      </c>
      <c r="AD965" s="78">
        <v>0</v>
      </c>
      <c r="AE965" s="78">
        <v>0</v>
      </c>
      <c r="AF965" s="78">
        <v>0</v>
      </c>
      <c r="AG965" s="78">
        <v>0</v>
      </c>
      <c r="AH965" s="78">
        <v>0</v>
      </c>
      <c r="AI965" s="78">
        <v>0</v>
      </c>
      <c r="AJ965" s="78">
        <v>0</v>
      </c>
    </row>
    <row r="966" spans="1:36" x14ac:dyDescent="0.2">
      <c r="A966" s="79" t="s">
        <v>83</v>
      </c>
      <c r="B966" s="80" t="s">
        <v>84</v>
      </c>
      <c r="C966" s="81">
        <v>0</v>
      </c>
      <c r="D966" s="82">
        <v>0</v>
      </c>
      <c r="E966" s="82">
        <v>0</v>
      </c>
      <c r="F966" s="82">
        <v>0</v>
      </c>
      <c r="G966" s="82">
        <v>0</v>
      </c>
      <c r="H966" s="82">
        <v>0</v>
      </c>
      <c r="I966" s="82">
        <v>0</v>
      </c>
      <c r="J966" s="82">
        <v>0</v>
      </c>
      <c r="K966" s="82">
        <v>0</v>
      </c>
      <c r="L966" s="82">
        <v>0</v>
      </c>
      <c r="M966" s="82">
        <v>0</v>
      </c>
      <c r="N966" s="82">
        <v>0</v>
      </c>
      <c r="O966" s="82">
        <v>0</v>
      </c>
      <c r="P966" s="82">
        <v>0</v>
      </c>
      <c r="Q966" s="82">
        <v>0</v>
      </c>
      <c r="R966" s="82">
        <v>0</v>
      </c>
      <c r="S966" s="82">
        <v>0</v>
      </c>
      <c r="T966" s="82">
        <v>0</v>
      </c>
      <c r="U966" s="82">
        <v>0</v>
      </c>
      <c r="V966" s="82">
        <v>0</v>
      </c>
      <c r="W966" s="82">
        <v>0</v>
      </c>
      <c r="X966" s="82">
        <v>0</v>
      </c>
      <c r="Y966" s="82">
        <v>0</v>
      </c>
      <c r="Z966" s="82">
        <v>0</v>
      </c>
      <c r="AA966" s="82">
        <v>0</v>
      </c>
      <c r="AB966" s="82">
        <v>0</v>
      </c>
      <c r="AC966" s="82">
        <v>0</v>
      </c>
      <c r="AD966" s="82">
        <v>0</v>
      </c>
      <c r="AE966" s="82">
        <v>0</v>
      </c>
      <c r="AF966" s="82">
        <v>0</v>
      </c>
      <c r="AG966" s="82">
        <v>0</v>
      </c>
      <c r="AH966" s="82">
        <v>0</v>
      </c>
      <c r="AI966" s="82">
        <v>0</v>
      </c>
      <c r="AJ966" s="82">
        <v>0</v>
      </c>
    </row>
    <row r="967" spans="1:36" x14ac:dyDescent="0.2">
      <c r="A967" s="83" t="s">
        <v>85</v>
      </c>
      <c r="B967" s="84">
        <v>84</v>
      </c>
      <c r="C967" s="72">
        <v>0</v>
      </c>
      <c r="D967" s="73">
        <v>0</v>
      </c>
      <c r="E967" s="73">
        <v>0</v>
      </c>
      <c r="F967" s="73">
        <v>0</v>
      </c>
      <c r="G967" s="73">
        <v>0</v>
      </c>
      <c r="H967" s="73">
        <v>0</v>
      </c>
      <c r="I967" s="73">
        <v>0</v>
      </c>
      <c r="J967" s="73">
        <v>0</v>
      </c>
      <c r="K967" s="73">
        <v>0</v>
      </c>
      <c r="L967" s="73">
        <v>0</v>
      </c>
      <c r="M967" s="73">
        <v>0</v>
      </c>
      <c r="N967" s="73">
        <v>0</v>
      </c>
      <c r="O967" s="73">
        <v>0</v>
      </c>
      <c r="P967" s="73">
        <v>0</v>
      </c>
      <c r="Q967" s="73">
        <v>0</v>
      </c>
      <c r="R967" s="73">
        <v>0</v>
      </c>
      <c r="S967" s="73">
        <v>0</v>
      </c>
      <c r="T967" s="73">
        <v>0</v>
      </c>
      <c r="U967" s="73">
        <v>0</v>
      </c>
      <c r="V967" s="73">
        <v>0</v>
      </c>
      <c r="W967" s="73">
        <v>0</v>
      </c>
      <c r="X967" s="73">
        <v>0</v>
      </c>
      <c r="Y967" s="73">
        <v>0</v>
      </c>
      <c r="Z967" s="73">
        <v>0</v>
      </c>
      <c r="AA967" s="73">
        <v>0</v>
      </c>
      <c r="AB967" s="73">
        <v>0</v>
      </c>
      <c r="AC967" s="73">
        <v>0</v>
      </c>
      <c r="AD967" s="73">
        <v>0</v>
      </c>
      <c r="AE967" s="73">
        <v>0</v>
      </c>
      <c r="AF967" s="73">
        <v>0</v>
      </c>
      <c r="AG967" s="73">
        <v>0</v>
      </c>
      <c r="AH967" s="73">
        <v>0</v>
      </c>
      <c r="AI967" s="73">
        <v>0</v>
      </c>
      <c r="AJ967" s="73">
        <v>0</v>
      </c>
    </row>
    <row r="968" spans="1:36" x14ac:dyDescent="0.2">
      <c r="A968" s="70" t="s">
        <v>86</v>
      </c>
      <c r="B968" s="71">
        <v>85</v>
      </c>
      <c r="C968" s="72">
        <v>0</v>
      </c>
      <c r="D968" s="73">
        <v>0</v>
      </c>
      <c r="E968" s="73">
        <v>0</v>
      </c>
      <c r="F968" s="73">
        <v>0</v>
      </c>
      <c r="G968" s="73">
        <v>0</v>
      </c>
      <c r="H968" s="73">
        <v>0</v>
      </c>
      <c r="I968" s="73">
        <v>0</v>
      </c>
      <c r="J968" s="73">
        <v>0</v>
      </c>
      <c r="K968" s="73">
        <v>0</v>
      </c>
      <c r="L968" s="73">
        <v>0</v>
      </c>
      <c r="M968" s="73">
        <v>0</v>
      </c>
      <c r="N968" s="73">
        <v>0</v>
      </c>
      <c r="O968" s="73">
        <v>0</v>
      </c>
      <c r="P968" s="73">
        <v>0</v>
      </c>
      <c r="Q968" s="73">
        <v>0</v>
      </c>
      <c r="R968" s="73">
        <v>0</v>
      </c>
      <c r="S968" s="73">
        <v>0</v>
      </c>
      <c r="T968" s="73">
        <v>0</v>
      </c>
      <c r="U968" s="73">
        <v>0</v>
      </c>
      <c r="V968" s="73">
        <v>0</v>
      </c>
      <c r="W968" s="73">
        <v>0</v>
      </c>
      <c r="X968" s="73">
        <v>0</v>
      </c>
      <c r="Y968" s="73">
        <v>0</v>
      </c>
      <c r="Z968" s="73">
        <v>0</v>
      </c>
      <c r="AA968" s="73">
        <v>0</v>
      </c>
      <c r="AB968" s="73">
        <v>0</v>
      </c>
      <c r="AC968" s="73">
        <v>0</v>
      </c>
      <c r="AD968" s="73">
        <v>0</v>
      </c>
      <c r="AE968" s="73">
        <v>0</v>
      </c>
      <c r="AF968" s="73">
        <v>0</v>
      </c>
      <c r="AG968" s="73">
        <v>0</v>
      </c>
      <c r="AH968" s="73">
        <v>0</v>
      </c>
      <c r="AI968" s="73">
        <v>0</v>
      </c>
      <c r="AJ968" s="73">
        <v>0</v>
      </c>
    </row>
    <row r="969" spans="1:36" x14ac:dyDescent="0.2">
      <c r="A969" s="74" t="s">
        <v>87</v>
      </c>
      <c r="B969" s="75" t="s">
        <v>88</v>
      </c>
      <c r="C969" s="85">
        <v>0</v>
      </c>
      <c r="D969" s="86">
        <v>0</v>
      </c>
      <c r="E969" s="86">
        <v>0</v>
      </c>
      <c r="F969" s="86">
        <v>0</v>
      </c>
      <c r="G969" s="86">
        <v>0</v>
      </c>
      <c r="H969" s="86">
        <v>0</v>
      </c>
      <c r="I969" s="86">
        <v>0</v>
      </c>
      <c r="J969" s="86">
        <v>0</v>
      </c>
      <c r="K969" s="86">
        <v>0</v>
      </c>
      <c r="L969" s="86">
        <v>0</v>
      </c>
      <c r="M969" s="86">
        <v>0</v>
      </c>
      <c r="N969" s="86">
        <v>0</v>
      </c>
      <c r="O969" s="86">
        <v>0</v>
      </c>
      <c r="P969" s="86">
        <v>0</v>
      </c>
      <c r="Q969" s="86">
        <v>0</v>
      </c>
      <c r="R969" s="86">
        <v>0</v>
      </c>
      <c r="S969" s="86">
        <v>0</v>
      </c>
      <c r="T969" s="86">
        <v>0</v>
      </c>
      <c r="U969" s="86">
        <v>0</v>
      </c>
      <c r="V969" s="86">
        <v>0</v>
      </c>
      <c r="W969" s="86">
        <v>0</v>
      </c>
      <c r="X969" s="86">
        <v>0</v>
      </c>
      <c r="Y969" s="86">
        <v>0</v>
      </c>
      <c r="Z969" s="86">
        <v>0</v>
      </c>
      <c r="AA969" s="86">
        <v>0</v>
      </c>
      <c r="AB969" s="86">
        <v>0</v>
      </c>
      <c r="AC969" s="86">
        <v>0</v>
      </c>
      <c r="AD969" s="86">
        <v>0</v>
      </c>
      <c r="AE969" s="86">
        <v>0</v>
      </c>
      <c r="AF969" s="86">
        <v>0</v>
      </c>
      <c r="AG969" s="86">
        <v>0</v>
      </c>
      <c r="AH969" s="86">
        <v>0</v>
      </c>
      <c r="AI969" s="86">
        <v>0</v>
      </c>
      <c r="AJ969" s="86">
        <v>0</v>
      </c>
    </row>
    <row r="970" spans="1:36" x14ac:dyDescent="0.2">
      <c r="A970" s="32" t="s">
        <v>89</v>
      </c>
      <c r="B970" s="33"/>
      <c r="C970" s="34">
        <v>0</v>
      </c>
      <c r="D970" s="34">
        <v>0</v>
      </c>
      <c r="E970" s="34">
        <v>0</v>
      </c>
      <c r="F970" s="34">
        <v>0</v>
      </c>
      <c r="G970" s="34">
        <v>0</v>
      </c>
      <c r="H970" s="34">
        <v>0</v>
      </c>
      <c r="I970" s="34">
        <v>0</v>
      </c>
      <c r="J970" s="34">
        <v>0</v>
      </c>
      <c r="K970" s="34">
        <v>0</v>
      </c>
      <c r="L970" s="34">
        <v>0</v>
      </c>
      <c r="M970" s="34">
        <v>0</v>
      </c>
      <c r="N970" s="34">
        <v>0</v>
      </c>
      <c r="O970" s="34">
        <v>0</v>
      </c>
      <c r="P970" s="34">
        <v>0</v>
      </c>
      <c r="Q970" s="34">
        <v>0</v>
      </c>
      <c r="R970" s="34">
        <v>0</v>
      </c>
      <c r="S970" s="34">
        <v>0</v>
      </c>
      <c r="T970" s="34">
        <v>0</v>
      </c>
      <c r="U970" s="34">
        <v>0</v>
      </c>
      <c r="V970" s="34">
        <v>0</v>
      </c>
      <c r="W970" s="34">
        <v>0</v>
      </c>
      <c r="X970" s="34">
        <v>0</v>
      </c>
      <c r="Y970" s="34">
        <v>0</v>
      </c>
      <c r="Z970" s="34">
        <v>0</v>
      </c>
      <c r="AA970" s="34">
        <v>0</v>
      </c>
      <c r="AB970" s="34">
        <v>0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</row>
    <row r="971" spans="1:36" ht="13.5" thickBot="1" x14ac:dyDescent="0.25">
      <c r="A971" s="30" t="s">
        <v>90</v>
      </c>
      <c r="B971" s="31"/>
      <c r="C971" s="19">
        <v>0</v>
      </c>
      <c r="D971" s="19">
        <v>0</v>
      </c>
      <c r="E971" s="19">
        <v>0</v>
      </c>
      <c r="F971" s="19">
        <v>0</v>
      </c>
      <c r="G971" s="19"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9">
        <v>0</v>
      </c>
      <c r="AA971" s="19">
        <v>0</v>
      </c>
      <c r="AB971" s="19">
        <v>0</v>
      </c>
      <c r="AC971" s="19">
        <v>0</v>
      </c>
      <c r="AD971" s="19">
        <v>0</v>
      </c>
      <c r="AE971" s="19">
        <v>0</v>
      </c>
      <c r="AF971" s="19">
        <v>0</v>
      </c>
      <c r="AG971" s="19">
        <v>0</v>
      </c>
      <c r="AH971" s="19">
        <v>0</v>
      </c>
      <c r="AI971" s="19">
        <v>0</v>
      </c>
      <c r="AJ971" s="19">
        <v>0</v>
      </c>
    </row>
    <row r="972" spans="1:36" ht="13.5" thickBot="1" x14ac:dyDescent="0.25">
      <c r="A972" s="36" t="s">
        <v>91</v>
      </c>
      <c r="B972" s="37"/>
      <c r="C972" s="38">
        <v>0</v>
      </c>
      <c r="D972" s="38">
        <v>0</v>
      </c>
      <c r="E972" s="38">
        <v>0</v>
      </c>
      <c r="F972" s="38">
        <v>0</v>
      </c>
      <c r="G972" s="38">
        <v>0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0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0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0</v>
      </c>
    </row>
    <row r="974" spans="1:36" x14ac:dyDescent="0.2">
      <c r="A974" s="94"/>
      <c r="B974" s="95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  <c r="AA974" s="96"/>
      <c r="AB974" s="96"/>
      <c r="AC974" s="96"/>
      <c r="AD974" s="96"/>
      <c r="AE974" s="96"/>
      <c r="AF974" s="96"/>
      <c r="AG974" s="96"/>
      <c r="AH974" s="96"/>
      <c r="AI974" s="96"/>
      <c r="AJ974" s="96"/>
    </row>
    <row r="975" spans="1:36" x14ac:dyDescent="0.2">
      <c r="A975"/>
      <c r="B975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</row>
    <row r="976" spans="1:36" ht="45.75" thickBot="1" x14ac:dyDescent="0.3">
      <c r="A976" s="90" t="s">
        <v>113</v>
      </c>
      <c r="B976" s="2" t="s">
        <v>1</v>
      </c>
      <c r="C976" s="3">
        <v>1990</v>
      </c>
      <c r="D976" s="3">
        <v>1991</v>
      </c>
      <c r="E976" s="3">
        <v>1992</v>
      </c>
      <c r="F976" s="3">
        <v>1993</v>
      </c>
      <c r="G976" s="3">
        <v>1994</v>
      </c>
      <c r="H976" s="3">
        <v>1995</v>
      </c>
      <c r="I976" s="3">
        <v>1996</v>
      </c>
      <c r="J976" s="3">
        <v>1997</v>
      </c>
      <c r="K976" s="3">
        <v>1998</v>
      </c>
      <c r="L976" s="3">
        <v>1999</v>
      </c>
      <c r="M976" s="3">
        <v>2000</v>
      </c>
      <c r="N976" s="3">
        <v>2001</v>
      </c>
      <c r="O976" s="3">
        <v>2002</v>
      </c>
      <c r="P976" s="3">
        <v>2003</v>
      </c>
      <c r="Q976" s="3">
        <v>2004</v>
      </c>
      <c r="R976" s="3">
        <v>2005</v>
      </c>
      <c r="S976" s="3">
        <v>2006</v>
      </c>
      <c r="T976" s="3">
        <v>2007</v>
      </c>
      <c r="U976" s="3">
        <v>2008</v>
      </c>
      <c r="V976" s="3">
        <v>2009</v>
      </c>
      <c r="W976" s="3">
        <v>2010</v>
      </c>
      <c r="X976" s="3">
        <v>2011</v>
      </c>
      <c r="Y976" s="3">
        <v>2012</v>
      </c>
      <c r="Z976" s="3">
        <v>2013</v>
      </c>
      <c r="AA976" s="3">
        <v>2014</v>
      </c>
      <c r="AB976" s="3">
        <v>2015</v>
      </c>
      <c r="AC976" s="3">
        <v>2016</v>
      </c>
      <c r="AD976" s="3">
        <v>2017</v>
      </c>
      <c r="AE976" s="3">
        <v>2018</v>
      </c>
      <c r="AF976" s="3">
        <v>2019</v>
      </c>
      <c r="AG976" s="3">
        <v>2020</v>
      </c>
      <c r="AH976" s="3">
        <v>2021</v>
      </c>
      <c r="AI976" s="3">
        <v>2022</v>
      </c>
      <c r="AJ976" s="3">
        <v>2023</v>
      </c>
    </row>
    <row r="977" spans="1:36" x14ac:dyDescent="0.2">
      <c r="A977" s="5" t="s">
        <v>2</v>
      </c>
      <c r="B977" s="6"/>
      <c r="C977" s="7">
        <v>0</v>
      </c>
      <c r="D977" s="7">
        <v>0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 s="7">
        <v>0</v>
      </c>
      <c r="AC977" s="7">
        <v>0</v>
      </c>
      <c r="AD977" s="7">
        <v>0</v>
      </c>
      <c r="AE977" s="7">
        <v>0</v>
      </c>
      <c r="AF977" s="7">
        <v>0</v>
      </c>
      <c r="AG977" s="7">
        <v>0</v>
      </c>
      <c r="AH977" s="7">
        <v>0</v>
      </c>
      <c r="AI977" s="7">
        <v>0</v>
      </c>
      <c r="AJ977" s="7">
        <v>0</v>
      </c>
    </row>
    <row r="978" spans="1:36" x14ac:dyDescent="0.2">
      <c r="A978" s="10" t="s">
        <v>3</v>
      </c>
      <c r="B978" s="11"/>
      <c r="C978" s="12">
        <v>0</v>
      </c>
      <c r="D978" s="12">
        <v>0</v>
      </c>
      <c r="E978" s="12">
        <v>3.1529999999999996</v>
      </c>
      <c r="F978" s="12">
        <v>3.1529999999999996</v>
      </c>
      <c r="G978" s="12">
        <v>3.1529999999999996</v>
      </c>
      <c r="H978" s="12">
        <v>2.1019999999999999</v>
      </c>
      <c r="I978" s="12">
        <v>2.1019999999999999</v>
      </c>
      <c r="J978" s="12">
        <v>3.1529999999999996</v>
      </c>
      <c r="K978" s="12">
        <v>2.1019999999999999</v>
      </c>
      <c r="L978" s="12">
        <v>2.1019999999999999</v>
      </c>
      <c r="M978" s="12">
        <v>2.1019999999999999</v>
      </c>
      <c r="N978" s="12">
        <v>2.1019999999999999</v>
      </c>
      <c r="O978" s="12">
        <v>70.417000000000002</v>
      </c>
      <c r="P978" s="12">
        <v>3.1529999999999996</v>
      </c>
      <c r="Q978" s="12">
        <v>2.1019999999999999</v>
      </c>
      <c r="R978" s="12">
        <v>2.1019999999999999</v>
      </c>
      <c r="S978" s="12">
        <v>2.1019999999999999</v>
      </c>
      <c r="T978" s="12">
        <v>1.0509999999999999</v>
      </c>
      <c r="U978" s="12">
        <v>2.1019999999999999</v>
      </c>
      <c r="V978" s="12">
        <v>1.5586329999999999</v>
      </c>
      <c r="W978" s="12">
        <v>1.294832</v>
      </c>
      <c r="X978" s="12">
        <v>1.1876299999999997</v>
      </c>
      <c r="Y978" s="12">
        <v>0.977442255176041</v>
      </c>
      <c r="Z978" s="12">
        <v>1.0655053795920419</v>
      </c>
      <c r="AA978" s="12">
        <v>1.5556181356752119</v>
      </c>
      <c r="AB978" s="12">
        <v>1.367178636</v>
      </c>
      <c r="AC978" s="12">
        <v>1.6297678329999998</v>
      </c>
      <c r="AD978" s="12">
        <v>1.488354849340997</v>
      </c>
      <c r="AE978" s="12">
        <v>1.2281470084248403</v>
      </c>
      <c r="AF978" s="12">
        <v>2.1978003534318131</v>
      </c>
      <c r="AG978" s="12">
        <v>1.5276628954184432</v>
      </c>
      <c r="AH978" s="12">
        <v>0.94616525124179351</v>
      </c>
      <c r="AI978" s="12">
        <v>0.94939383929999988</v>
      </c>
      <c r="AJ978" s="12">
        <v>0.65859464619999997</v>
      </c>
    </row>
    <row r="979" spans="1:36" x14ac:dyDescent="0.2">
      <c r="A979" s="10" t="s">
        <v>4</v>
      </c>
      <c r="B979" s="11"/>
      <c r="C979" s="12">
        <v>0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5.2550000000000001E-3</v>
      </c>
      <c r="W979" s="12">
        <v>5.2550000000000001E-3</v>
      </c>
      <c r="X979" s="12">
        <v>4.2039999999999994E-3</v>
      </c>
      <c r="Y979" s="12">
        <v>4.784151999999999E-3</v>
      </c>
      <c r="Z979" s="12">
        <v>2.8511527999999998E-2</v>
      </c>
      <c r="AA979" s="12">
        <v>5.6480739999999995E-3</v>
      </c>
      <c r="AB979" s="12">
        <v>3.7541720000000001E-3</v>
      </c>
      <c r="AC979" s="12">
        <v>3.545023E-3</v>
      </c>
      <c r="AD979" s="12">
        <v>1.6301009999999997E-3</v>
      </c>
      <c r="AE979" s="12">
        <v>1.8500297569930473E-2</v>
      </c>
      <c r="AF979" s="12">
        <v>1.9112571484317421E-2</v>
      </c>
      <c r="AG979" s="12">
        <v>1.5873254727394804E-2</v>
      </c>
      <c r="AH979" s="12">
        <v>7.749380876251688E-2</v>
      </c>
      <c r="AI979" s="12">
        <v>5.5949644711321737E-2</v>
      </c>
      <c r="AJ979" s="12">
        <v>4.9008385959528729E-2</v>
      </c>
    </row>
    <row r="980" spans="1:36" x14ac:dyDescent="0.2">
      <c r="A980" s="10" t="s">
        <v>5</v>
      </c>
      <c r="B980" s="11"/>
      <c r="C980" s="12">
        <v>0</v>
      </c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</row>
    <row r="981" spans="1:36" ht="13.5" thickBot="1" x14ac:dyDescent="0.25">
      <c r="A981" s="13" t="s">
        <v>6</v>
      </c>
      <c r="B981" s="14"/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>
        <v>0</v>
      </c>
    </row>
    <row r="982" spans="1:36" x14ac:dyDescent="0.2">
      <c r="A982" s="16" t="s">
        <v>7</v>
      </c>
      <c r="B982" s="17"/>
      <c r="C982" s="18">
        <v>0</v>
      </c>
      <c r="D982" s="18">
        <v>0</v>
      </c>
      <c r="E982" s="18">
        <v>3.1529999999999996</v>
      </c>
      <c r="F982" s="18">
        <v>3.1529999999999996</v>
      </c>
      <c r="G982" s="18">
        <v>3.1529999999999996</v>
      </c>
      <c r="H982" s="18">
        <v>2.1019999999999999</v>
      </c>
      <c r="I982" s="18">
        <v>2.1019999999999999</v>
      </c>
      <c r="J982" s="18">
        <v>3.1529999999999996</v>
      </c>
      <c r="K982" s="18">
        <v>2.1019999999999999</v>
      </c>
      <c r="L982" s="18">
        <v>2.1019999999999999</v>
      </c>
      <c r="M982" s="18">
        <v>2.1019999999999999</v>
      </c>
      <c r="N982" s="18">
        <v>2.1019999999999999</v>
      </c>
      <c r="O982" s="18">
        <v>70.417000000000002</v>
      </c>
      <c r="P982" s="18">
        <v>3.1529999999999996</v>
      </c>
      <c r="Q982" s="18">
        <v>2.1019999999999999</v>
      </c>
      <c r="R982" s="18">
        <v>2.1019999999999999</v>
      </c>
      <c r="S982" s="18">
        <v>2.1019999999999999</v>
      </c>
      <c r="T982" s="18">
        <v>1.0509999999999999</v>
      </c>
      <c r="U982" s="18">
        <v>2.1019999999999999</v>
      </c>
      <c r="V982" s="18">
        <v>1.5533779999999999</v>
      </c>
      <c r="W982" s="18">
        <v>1.289577</v>
      </c>
      <c r="X982" s="18">
        <v>1.1834259999999996</v>
      </c>
      <c r="Y982" s="18">
        <v>0.97265810317604096</v>
      </c>
      <c r="Z982" s="18">
        <v>1.036993851592042</v>
      </c>
      <c r="AA982" s="18">
        <v>1.5499700616752119</v>
      </c>
      <c r="AB982" s="18">
        <v>1.3634244639999999</v>
      </c>
      <c r="AC982" s="18">
        <v>1.6262228099999998</v>
      </c>
      <c r="AD982" s="18">
        <v>1.4867247483409971</v>
      </c>
      <c r="AE982" s="18">
        <v>1.2096467108549098</v>
      </c>
      <c r="AF982" s="18">
        <v>2.1786877819474957</v>
      </c>
      <c r="AG982" s="18">
        <v>1.5117896406910485</v>
      </c>
      <c r="AH982" s="18">
        <v>0.86867144247927663</v>
      </c>
      <c r="AI982" s="18">
        <v>0.89344419458867819</v>
      </c>
      <c r="AJ982" s="18">
        <v>0.60958626024047124</v>
      </c>
    </row>
    <row r="983" spans="1:36" ht="13.5" thickBot="1" x14ac:dyDescent="0.25">
      <c r="A983" s="21" t="s">
        <v>8</v>
      </c>
      <c r="B983" s="22"/>
      <c r="C983" s="23">
        <f t="shared" ref="C983:AF983" si="48">C982-C1002</f>
        <v>0</v>
      </c>
      <c r="D983" s="23">
        <f t="shared" si="48"/>
        <v>0</v>
      </c>
      <c r="E983" s="23">
        <f t="shared" si="48"/>
        <v>0</v>
      </c>
      <c r="F983" s="23">
        <f t="shared" si="48"/>
        <v>0</v>
      </c>
      <c r="G983" s="23">
        <f t="shared" si="48"/>
        <v>0</v>
      </c>
      <c r="H983" s="23">
        <f t="shared" si="48"/>
        <v>0</v>
      </c>
      <c r="I983" s="23">
        <f t="shared" si="48"/>
        <v>0</v>
      </c>
      <c r="J983" s="23">
        <f t="shared" si="48"/>
        <v>0</v>
      </c>
      <c r="K983" s="23">
        <f t="shared" si="48"/>
        <v>0</v>
      </c>
      <c r="L983" s="23">
        <f t="shared" si="48"/>
        <v>0</v>
      </c>
      <c r="M983" s="23">
        <f t="shared" si="48"/>
        <v>0</v>
      </c>
      <c r="N983" s="23">
        <f t="shared" si="48"/>
        <v>0</v>
      </c>
      <c r="O983" s="23">
        <f t="shared" si="48"/>
        <v>0</v>
      </c>
      <c r="P983" s="23">
        <f t="shared" si="48"/>
        <v>0</v>
      </c>
      <c r="Q983" s="23">
        <f t="shared" si="48"/>
        <v>0</v>
      </c>
      <c r="R983" s="23">
        <f t="shared" si="48"/>
        <v>0</v>
      </c>
      <c r="S983" s="23">
        <f t="shared" si="48"/>
        <v>0</v>
      </c>
      <c r="T983" s="23">
        <f t="shared" si="48"/>
        <v>0</v>
      </c>
      <c r="U983" s="23">
        <f t="shared" si="48"/>
        <v>0</v>
      </c>
      <c r="V983" s="23">
        <f t="shared" si="48"/>
        <v>0</v>
      </c>
      <c r="W983" s="23">
        <f t="shared" si="48"/>
        <v>0</v>
      </c>
      <c r="X983" s="23">
        <f t="shared" si="48"/>
        <v>0</v>
      </c>
      <c r="Y983" s="23">
        <f t="shared" si="48"/>
        <v>0</v>
      </c>
      <c r="Z983" s="23">
        <f t="shared" si="48"/>
        <v>0</v>
      </c>
      <c r="AA983" s="23">
        <f t="shared" si="48"/>
        <v>0</v>
      </c>
      <c r="AB983" s="23">
        <f t="shared" si="48"/>
        <v>0</v>
      </c>
      <c r="AC983" s="23">
        <f t="shared" si="48"/>
        <v>0</v>
      </c>
      <c r="AD983" s="23">
        <f t="shared" si="48"/>
        <v>0</v>
      </c>
      <c r="AE983" s="23">
        <f t="shared" si="48"/>
        <v>0</v>
      </c>
      <c r="AF983" s="23">
        <f t="shared" si="48"/>
        <v>0</v>
      </c>
      <c r="AG983" s="23">
        <f t="shared" ref="AG983:AH983" si="49">AG982-AG1002</f>
        <v>0</v>
      </c>
      <c r="AH983" s="23">
        <f t="shared" si="49"/>
        <v>0</v>
      </c>
      <c r="AI983" s="23">
        <f t="shared" ref="AI983:AJ983" si="50">AI982-AI1002</f>
        <v>0</v>
      </c>
      <c r="AJ983" s="23">
        <f t="shared" si="50"/>
        <v>0</v>
      </c>
    </row>
    <row r="984" spans="1:36" x14ac:dyDescent="0.2">
      <c r="A984" s="16" t="s">
        <v>9</v>
      </c>
      <c r="B984" s="17"/>
      <c r="C984" s="18">
        <v>0</v>
      </c>
      <c r="D984" s="18">
        <v>0</v>
      </c>
      <c r="E984" s="18">
        <v>0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0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  <c r="W984" s="18">
        <v>0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0</v>
      </c>
      <c r="AI984" s="18">
        <v>0</v>
      </c>
      <c r="AJ984" s="18">
        <v>0</v>
      </c>
    </row>
    <row r="985" spans="1:36" x14ac:dyDescent="0.2">
      <c r="A985" s="24" t="s">
        <v>10</v>
      </c>
      <c r="B985" s="25"/>
      <c r="C985" s="26">
        <v>0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0</v>
      </c>
      <c r="AA985" s="26">
        <v>0</v>
      </c>
      <c r="AB985" s="26">
        <v>0</v>
      </c>
      <c r="AC985" s="26">
        <v>0</v>
      </c>
      <c r="AD985" s="26">
        <v>0</v>
      </c>
      <c r="AE985" s="26">
        <v>0</v>
      </c>
      <c r="AF985" s="26">
        <v>0</v>
      </c>
      <c r="AG985" s="26">
        <v>0</v>
      </c>
      <c r="AH985" s="26">
        <v>0</v>
      </c>
      <c r="AI985" s="26">
        <v>0</v>
      </c>
      <c r="AJ985" s="26">
        <v>0</v>
      </c>
    </row>
    <row r="986" spans="1:36" x14ac:dyDescent="0.2">
      <c r="A986" s="10" t="s">
        <v>11</v>
      </c>
      <c r="B986" s="11"/>
      <c r="C986" s="12">
        <v>0</v>
      </c>
      <c r="D986" s="12">
        <v>0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</row>
    <row r="987" spans="1:36" x14ac:dyDescent="0.2">
      <c r="A987" s="10" t="s">
        <v>12</v>
      </c>
      <c r="B987" s="11"/>
      <c r="C987" s="12">
        <v>0</v>
      </c>
      <c r="D987" s="12">
        <v>0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</row>
    <row r="988" spans="1:36" x14ac:dyDescent="0.2">
      <c r="A988" s="10" t="s">
        <v>13</v>
      </c>
      <c r="B988" s="11"/>
      <c r="C988" s="12">
        <v>0</v>
      </c>
      <c r="D988" s="12">
        <v>0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</row>
    <row r="989" spans="1:36" x14ac:dyDescent="0.2">
      <c r="A989" s="27" t="s">
        <v>14</v>
      </c>
      <c r="B989" s="28"/>
      <c r="C989" s="29">
        <v>0</v>
      </c>
      <c r="D989" s="29">
        <v>0</v>
      </c>
      <c r="E989" s="29">
        <v>0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29">
        <v>0</v>
      </c>
      <c r="L989" s="29">
        <v>0</v>
      </c>
      <c r="M989" s="29">
        <v>0</v>
      </c>
      <c r="N989" s="29">
        <v>0</v>
      </c>
      <c r="O989" s="29">
        <v>0</v>
      </c>
      <c r="P989" s="29">
        <v>0</v>
      </c>
      <c r="Q989" s="29">
        <v>0</v>
      </c>
      <c r="R989" s="29">
        <v>0</v>
      </c>
      <c r="S989" s="29">
        <v>0</v>
      </c>
      <c r="T989" s="29">
        <v>0</v>
      </c>
      <c r="U989" s="29">
        <v>0</v>
      </c>
      <c r="V989" s="29">
        <v>0</v>
      </c>
      <c r="W989" s="29">
        <v>0</v>
      </c>
      <c r="X989" s="29">
        <v>0</v>
      </c>
      <c r="Y989" s="29">
        <v>0</v>
      </c>
      <c r="Z989" s="29">
        <v>0</v>
      </c>
      <c r="AA989" s="29">
        <v>0</v>
      </c>
      <c r="AB989" s="29">
        <v>0</v>
      </c>
      <c r="AC989" s="29">
        <v>0</v>
      </c>
      <c r="AD989" s="29">
        <v>0</v>
      </c>
      <c r="AE989" s="29">
        <v>0</v>
      </c>
      <c r="AF989" s="29">
        <v>0</v>
      </c>
      <c r="AG989" s="29">
        <v>0</v>
      </c>
      <c r="AH989" s="29">
        <v>0</v>
      </c>
      <c r="AI989" s="29">
        <v>0</v>
      </c>
      <c r="AJ989" s="29">
        <v>0</v>
      </c>
    </row>
    <row r="990" spans="1:36" x14ac:dyDescent="0.2">
      <c r="A990" s="30" t="s">
        <v>15</v>
      </c>
      <c r="B990" s="31"/>
      <c r="C990" s="19">
        <v>0</v>
      </c>
      <c r="D990" s="19">
        <v>0</v>
      </c>
      <c r="E990" s="19">
        <v>0</v>
      </c>
      <c r="F990" s="19">
        <v>0</v>
      </c>
      <c r="G990" s="19"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0</v>
      </c>
      <c r="T990" s="19">
        <v>0</v>
      </c>
      <c r="U990" s="19">
        <v>0</v>
      </c>
      <c r="V990" s="19">
        <v>0</v>
      </c>
      <c r="W990" s="19">
        <v>0</v>
      </c>
      <c r="X990" s="19">
        <v>0</v>
      </c>
      <c r="Y990" s="19">
        <v>0</v>
      </c>
      <c r="Z990" s="19">
        <v>0</v>
      </c>
      <c r="AA990" s="19">
        <v>0</v>
      </c>
      <c r="AB990" s="19">
        <v>0</v>
      </c>
      <c r="AC990" s="19">
        <v>0</v>
      </c>
      <c r="AD990" s="19">
        <v>0</v>
      </c>
      <c r="AE990" s="19">
        <v>0</v>
      </c>
      <c r="AF990" s="19">
        <v>0</v>
      </c>
      <c r="AG990" s="19">
        <v>0</v>
      </c>
      <c r="AH990" s="19">
        <v>0</v>
      </c>
      <c r="AI990" s="19">
        <v>0</v>
      </c>
      <c r="AJ990" s="19">
        <v>0</v>
      </c>
    </row>
    <row r="991" spans="1:36" x14ac:dyDescent="0.2">
      <c r="A991" s="24" t="s">
        <v>10</v>
      </c>
      <c r="B991" s="25"/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26">
        <v>0</v>
      </c>
      <c r="J991" s="26">
        <v>0</v>
      </c>
      <c r="K991" s="26">
        <v>0</v>
      </c>
      <c r="L991" s="26">
        <v>0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  <c r="AC991" s="26">
        <v>0</v>
      </c>
      <c r="AD991" s="26">
        <v>0</v>
      </c>
      <c r="AE991" s="26">
        <v>0</v>
      </c>
      <c r="AF991" s="26">
        <v>0</v>
      </c>
      <c r="AG991" s="26">
        <v>0</v>
      </c>
      <c r="AH991" s="26">
        <v>0</v>
      </c>
      <c r="AI991" s="26">
        <v>0</v>
      </c>
      <c r="AJ991" s="26">
        <v>0</v>
      </c>
    </row>
    <row r="992" spans="1:36" x14ac:dyDescent="0.2">
      <c r="A992" s="10" t="s">
        <v>16</v>
      </c>
      <c r="B992" s="11"/>
      <c r="C992" s="12">
        <v>0</v>
      </c>
      <c r="D992" s="12">
        <v>0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</row>
    <row r="993" spans="1:36" x14ac:dyDescent="0.2">
      <c r="A993" s="10" t="s">
        <v>17</v>
      </c>
      <c r="B993" s="11"/>
      <c r="C993" s="12">
        <v>0</v>
      </c>
      <c r="D993" s="12">
        <v>0</v>
      </c>
      <c r="E993" s="12">
        <v>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</row>
    <row r="994" spans="1:36" x14ac:dyDescent="0.2">
      <c r="A994" s="10" t="s">
        <v>13</v>
      </c>
      <c r="B994" s="11"/>
      <c r="C994" s="12">
        <v>0</v>
      </c>
      <c r="D994" s="12">
        <v>0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</row>
    <row r="995" spans="1:36" x14ac:dyDescent="0.2">
      <c r="A995" s="27" t="s">
        <v>18</v>
      </c>
      <c r="B995" s="28"/>
      <c r="C995" s="29">
        <v>0</v>
      </c>
      <c r="D995" s="29">
        <v>0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29">
        <v>0</v>
      </c>
      <c r="L995" s="29">
        <v>0</v>
      </c>
      <c r="M995" s="29">
        <v>0</v>
      </c>
      <c r="N995" s="29">
        <v>0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v>0</v>
      </c>
      <c r="AD995" s="29">
        <v>0</v>
      </c>
      <c r="AE995" s="29">
        <v>0</v>
      </c>
      <c r="AF995" s="29">
        <v>0</v>
      </c>
      <c r="AG995" s="29">
        <v>0</v>
      </c>
      <c r="AH995" s="29">
        <v>0</v>
      </c>
      <c r="AI995" s="29">
        <v>0</v>
      </c>
      <c r="AJ995" s="29">
        <v>0</v>
      </c>
    </row>
    <row r="996" spans="1:36" x14ac:dyDescent="0.2">
      <c r="A996" s="32" t="s">
        <v>19</v>
      </c>
      <c r="B996" s="33"/>
      <c r="C996" s="34">
        <v>0</v>
      </c>
      <c r="D996" s="34">
        <v>0</v>
      </c>
      <c r="E996" s="34">
        <v>0</v>
      </c>
      <c r="F996" s="34">
        <v>0</v>
      </c>
      <c r="G996" s="34">
        <v>0</v>
      </c>
      <c r="H996" s="34">
        <v>0</v>
      </c>
      <c r="I996" s="34">
        <v>0</v>
      </c>
      <c r="J996" s="34">
        <v>0</v>
      </c>
      <c r="K996" s="34">
        <v>0</v>
      </c>
      <c r="L996" s="34">
        <v>0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  <c r="R996" s="34">
        <v>0</v>
      </c>
      <c r="S996" s="34">
        <v>0</v>
      </c>
      <c r="T996" s="34">
        <v>0</v>
      </c>
      <c r="U996" s="34">
        <v>0</v>
      </c>
      <c r="V996" s="34">
        <v>0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4">
        <v>0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</row>
    <row r="997" spans="1:36" x14ac:dyDescent="0.2">
      <c r="A997" s="24" t="s">
        <v>20</v>
      </c>
      <c r="B997" s="25"/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  <c r="AC997" s="26">
        <v>0</v>
      </c>
      <c r="AD997" s="26">
        <v>0</v>
      </c>
      <c r="AE997" s="26">
        <v>0</v>
      </c>
      <c r="AF997" s="26">
        <v>0</v>
      </c>
      <c r="AG997" s="26">
        <v>0</v>
      </c>
      <c r="AH997" s="26">
        <v>0</v>
      </c>
      <c r="AI997" s="26">
        <v>0</v>
      </c>
      <c r="AJ997" s="26">
        <v>0</v>
      </c>
    </row>
    <row r="998" spans="1:36" x14ac:dyDescent="0.2">
      <c r="A998" s="35" t="s">
        <v>21</v>
      </c>
      <c r="B998" s="31"/>
      <c r="C998" s="8">
        <v>0</v>
      </c>
      <c r="D998" s="8">
        <v>0</v>
      </c>
      <c r="E998" s="8">
        <v>0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0</v>
      </c>
      <c r="AI998" s="8">
        <v>0</v>
      </c>
      <c r="AJ998" s="8">
        <v>0</v>
      </c>
    </row>
    <row r="999" spans="1:36" ht="13.5" thickBot="1" x14ac:dyDescent="0.25">
      <c r="A999" s="13" t="s">
        <v>22</v>
      </c>
      <c r="B999" s="14"/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5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  <c r="AD999" s="15">
        <v>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>
        <v>0</v>
      </c>
    </row>
    <row r="1000" spans="1:36" ht="13.5" thickBot="1" x14ac:dyDescent="0.25">
      <c r="A1000" s="30" t="s">
        <v>23</v>
      </c>
      <c r="B1000" s="31"/>
      <c r="C1000" s="19">
        <v>0</v>
      </c>
      <c r="D1000" s="19">
        <v>0</v>
      </c>
      <c r="E1000" s="19">
        <v>0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0</v>
      </c>
      <c r="U1000" s="19">
        <v>0</v>
      </c>
      <c r="V1000" s="19">
        <v>0</v>
      </c>
      <c r="W1000" s="19">
        <v>0</v>
      </c>
      <c r="X1000" s="19">
        <v>0</v>
      </c>
      <c r="Y1000" s="19">
        <v>0</v>
      </c>
      <c r="Z1000" s="19">
        <v>0</v>
      </c>
      <c r="AA1000" s="19">
        <v>0</v>
      </c>
      <c r="AB1000" s="19">
        <v>0</v>
      </c>
      <c r="AC1000" s="19">
        <v>0</v>
      </c>
      <c r="AD1000" s="19">
        <v>0</v>
      </c>
      <c r="AE1000" s="19">
        <v>0</v>
      </c>
      <c r="AF1000" s="19">
        <v>0</v>
      </c>
      <c r="AG1000" s="19">
        <v>0</v>
      </c>
      <c r="AH1000" s="19">
        <v>0</v>
      </c>
      <c r="AI1000" s="19">
        <v>0</v>
      </c>
      <c r="AJ1000" s="19">
        <v>0</v>
      </c>
    </row>
    <row r="1001" spans="1:36" ht="13.5" thickBot="1" x14ac:dyDescent="0.25">
      <c r="A1001" s="36" t="s">
        <v>24</v>
      </c>
      <c r="B1001" s="37"/>
      <c r="C1001" s="38">
        <v>0</v>
      </c>
      <c r="D1001" s="38">
        <v>0</v>
      </c>
      <c r="E1001" s="38">
        <v>3.1529999999999996</v>
      </c>
      <c r="F1001" s="38">
        <v>3.1529999999999996</v>
      </c>
      <c r="G1001" s="38">
        <v>3.1529999999999996</v>
      </c>
      <c r="H1001" s="38">
        <v>2.1019999999999999</v>
      </c>
      <c r="I1001" s="38">
        <v>2.1019999999999999</v>
      </c>
      <c r="J1001" s="38">
        <v>3.1529999999999996</v>
      </c>
      <c r="K1001" s="38">
        <v>2.1019999999999999</v>
      </c>
      <c r="L1001" s="38">
        <v>2.1019999999999999</v>
      </c>
      <c r="M1001" s="38">
        <v>2.1019999999999999</v>
      </c>
      <c r="N1001" s="38">
        <v>2.1019999999999999</v>
      </c>
      <c r="O1001" s="38">
        <v>70.417000000000002</v>
      </c>
      <c r="P1001" s="38">
        <v>3.1529999999999996</v>
      </c>
      <c r="Q1001" s="38">
        <v>2.1019999999999999</v>
      </c>
      <c r="R1001" s="38">
        <v>2.1019999999999999</v>
      </c>
      <c r="S1001" s="38">
        <v>2.1019999999999999</v>
      </c>
      <c r="T1001" s="38">
        <v>1.0509999999999999</v>
      </c>
      <c r="U1001" s="38">
        <v>2.1019999999999999</v>
      </c>
      <c r="V1001" s="38">
        <v>1.5533779999999999</v>
      </c>
      <c r="W1001" s="38">
        <v>1.289577</v>
      </c>
      <c r="X1001" s="38">
        <v>1.1834259999999996</v>
      </c>
      <c r="Y1001" s="38">
        <v>0.97265810317604096</v>
      </c>
      <c r="Z1001" s="38">
        <v>1.036993851592042</v>
      </c>
      <c r="AA1001" s="38">
        <v>1.5499700616752119</v>
      </c>
      <c r="AB1001" s="38">
        <v>1.3634244639999999</v>
      </c>
      <c r="AC1001" s="38">
        <v>1.6262228099999998</v>
      </c>
      <c r="AD1001" s="38">
        <v>1.4867247483409971</v>
      </c>
      <c r="AE1001" s="38">
        <v>1.2096467108549098</v>
      </c>
      <c r="AF1001" s="38">
        <v>2.1786877819474957</v>
      </c>
      <c r="AG1001" s="38">
        <v>1.5117896406910485</v>
      </c>
      <c r="AH1001" s="38">
        <v>0.86867144247927663</v>
      </c>
      <c r="AI1001" s="38">
        <v>0.89344419458867819</v>
      </c>
      <c r="AJ1001" s="38">
        <v>0.60958626024047124</v>
      </c>
    </row>
    <row r="1002" spans="1:36" x14ac:dyDescent="0.2">
      <c r="A1002" s="16" t="s">
        <v>25</v>
      </c>
      <c r="B1002" s="17"/>
      <c r="C1002" s="18">
        <v>0</v>
      </c>
      <c r="D1002" s="18">
        <v>0</v>
      </c>
      <c r="E1002" s="18">
        <v>3.1529999999999996</v>
      </c>
      <c r="F1002" s="18">
        <v>3.1529999999999996</v>
      </c>
      <c r="G1002" s="18">
        <v>3.1529999999999996</v>
      </c>
      <c r="H1002" s="18">
        <v>2.1019999999999999</v>
      </c>
      <c r="I1002" s="18">
        <v>2.1019999999999999</v>
      </c>
      <c r="J1002" s="18">
        <v>3.1529999999999996</v>
      </c>
      <c r="K1002" s="18">
        <v>2.1019999999999999</v>
      </c>
      <c r="L1002" s="18">
        <v>2.1019999999999999</v>
      </c>
      <c r="M1002" s="18">
        <v>2.1019999999999999</v>
      </c>
      <c r="N1002" s="18">
        <v>2.1019999999999999</v>
      </c>
      <c r="O1002" s="18">
        <v>70.417000000000002</v>
      </c>
      <c r="P1002" s="18">
        <v>3.1529999999999996</v>
      </c>
      <c r="Q1002" s="18">
        <v>2.1019999999999999</v>
      </c>
      <c r="R1002" s="18">
        <v>2.1019999999999999</v>
      </c>
      <c r="S1002" s="18">
        <v>2.1019999999999999</v>
      </c>
      <c r="T1002" s="18">
        <v>1.0509999999999999</v>
      </c>
      <c r="U1002" s="18">
        <v>2.1019999999999999</v>
      </c>
      <c r="V1002" s="18">
        <v>1.5533779999999999</v>
      </c>
      <c r="W1002" s="18">
        <v>1.289577</v>
      </c>
      <c r="X1002" s="18">
        <v>1.1834259999999996</v>
      </c>
      <c r="Y1002" s="18">
        <v>0.97265810317604096</v>
      </c>
      <c r="Z1002" s="18">
        <v>1.036993851592042</v>
      </c>
      <c r="AA1002" s="18">
        <v>1.5499700616752119</v>
      </c>
      <c r="AB1002" s="18">
        <v>1.3634244639999999</v>
      </c>
      <c r="AC1002" s="18">
        <v>1.6262228099999998</v>
      </c>
      <c r="AD1002" s="18">
        <v>1.4867247483409971</v>
      </c>
      <c r="AE1002" s="18">
        <v>1.2096467108549098</v>
      </c>
      <c r="AF1002" s="18">
        <v>2.1786877819474957</v>
      </c>
      <c r="AG1002" s="18">
        <v>1.5117896406910485</v>
      </c>
      <c r="AH1002" s="18">
        <v>0.86867144247927663</v>
      </c>
      <c r="AI1002" s="18">
        <v>0.89344419458867819</v>
      </c>
      <c r="AJ1002" s="18">
        <v>0.60958626024047124</v>
      </c>
    </row>
    <row r="1003" spans="1:36" ht="13.5" thickBot="1" x14ac:dyDescent="0.25">
      <c r="A1003" s="39" t="s">
        <v>26</v>
      </c>
      <c r="B1003" s="40"/>
      <c r="C1003" s="41">
        <v>0</v>
      </c>
      <c r="D1003" s="41">
        <v>0</v>
      </c>
      <c r="E1003" s="41">
        <v>3.1529999999999996</v>
      </c>
      <c r="F1003" s="41">
        <v>3.1529999999999996</v>
      </c>
      <c r="G1003" s="41">
        <v>3.1529999999999996</v>
      </c>
      <c r="H1003" s="41">
        <v>2.1019999999999999</v>
      </c>
      <c r="I1003" s="41">
        <v>2.1019999999999999</v>
      </c>
      <c r="J1003" s="41">
        <v>3.1529999999999996</v>
      </c>
      <c r="K1003" s="41">
        <v>2.1019999999999999</v>
      </c>
      <c r="L1003" s="41">
        <v>2.1019999999999999</v>
      </c>
      <c r="M1003" s="41">
        <v>2.1019999999999999</v>
      </c>
      <c r="N1003" s="41">
        <v>2.1019999999999999</v>
      </c>
      <c r="O1003" s="41">
        <v>70.417000000000002</v>
      </c>
      <c r="P1003" s="41">
        <v>3.1529999999999996</v>
      </c>
      <c r="Q1003" s="41">
        <v>2.1019999999999999</v>
      </c>
      <c r="R1003" s="41">
        <v>2.1019999999999999</v>
      </c>
      <c r="S1003" s="41">
        <v>2.1019999999999999</v>
      </c>
      <c r="T1003" s="41">
        <v>1.0509999999999999</v>
      </c>
      <c r="U1003" s="41">
        <v>2.1019999999999999</v>
      </c>
      <c r="V1003" s="41">
        <v>1.5533779999999999</v>
      </c>
      <c r="W1003" s="41">
        <v>1.289577</v>
      </c>
      <c r="X1003" s="41">
        <v>1.1834259999999996</v>
      </c>
      <c r="Y1003" s="41">
        <v>0.97265810317604096</v>
      </c>
      <c r="Z1003" s="41">
        <v>1.036993851592042</v>
      </c>
      <c r="AA1003" s="41">
        <v>1.5499700616752119</v>
      </c>
      <c r="AB1003" s="41">
        <v>1.3634244639999999</v>
      </c>
      <c r="AC1003" s="41">
        <v>1.6262228099999998</v>
      </c>
      <c r="AD1003" s="41">
        <v>1.4867247483409971</v>
      </c>
      <c r="AE1003" s="41">
        <v>1.2096467108549098</v>
      </c>
      <c r="AF1003" s="41">
        <v>2.1786877819474957</v>
      </c>
      <c r="AG1003" s="41">
        <v>1.5117896406910485</v>
      </c>
      <c r="AH1003" s="41">
        <v>0.86867144247927663</v>
      </c>
      <c r="AI1003" s="41">
        <v>0.89344419458867819</v>
      </c>
      <c r="AJ1003" s="41">
        <v>0.60958626024047124</v>
      </c>
    </row>
    <row r="1004" spans="1:36" ht="13.5" thickBot="1" x14ac:dyDescent="0.25">
      <c r="A1004" s="16" t="s">
        <v>27</v>
      </c>
      <c r="B1004" s="17"/>
      <c r="C1004" s="18">
        <v>0</v>
      </c>
      <c r="D1004" s="18">
        <v>0</v>
      </c>
      <c r="E1004" s="18">
        <v>0</v>
      </c>
      <c r="F1004" s="18">
        <v>0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0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  <c r="W1004" s="18">
        <v>0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0</v>
      </c>
      <c r="AJ1004" s="18">
        <v>0</v>
      </c>
    </row>
    <row r="1005" spans="1:36" x14ac:dyDescent="0.2">
      <c r="A1005" s="42" t="s">
        <v>28</v>
      </c>
      <c r="B1005" s="43"/>
      <c r="C1005" s="44">
        <v>0</v>
      </c>
      <c r="D1005" s="44">
        <v>0</v>
      </c>
      <c r="E1005" s="44">
        <v>0</v>
      </c>
      <c r="F1005" s="44">
        <v>0</v>
      </c>
      <c r="G1005" s="44">
        <v>0</v>
      </c>
      <c r="H1005" s="44">
        <v>0</v>
      </c>
      <c r="I1005" s="44">
        <v>0</v>
      </c>
      <c r="J1005" s="44">
        <v>0</v>
      </c>
      <c r="K1005" s="44">
        <v>0</v>
      </c>
      <c r="L1005" s="44">
        <v>0</v>
      </c>
      <c r="M1005" s="44">
        <v>0</v>
      </c>
      <c r="N1005" s="44">
        <v>0</v>
      </c>
      <c r="O1005" s="44">
        <v>0</v>
      </c>
      <c r="P1005" s="44">
        <v>0</v>
      </c>
      <c r="Q1005" s="44">
        <v>0</v>
      </c>
      <c r="R1005" s="44">
        <v>0</v>
      </c>
      <c r="S1005" s="44">
        <v>0</v>
      </c>
      <c r="T1005" s="44">
        <v>0</v>
      </c>
      <c r="U1005" s="44">
        <v>0</v>
      </c>
      <c r="V1005" s="44">
        <v>0</v>
      </c>
      <c r="W1005" s="44">
        <v>0</v>
      </c>
      <c r="X1005" s="44">
        <v>0</v>
      </c>
      <c r="Y1005" s="44">
        <v>0</v>
      </c>
      <c r="Z1005" s="44">
        <v>0</v>
      </c>
      <c r="AA1005" s="44">
        <v>0</v>
      </c>
      <c r="AB1005" s="44">
        <v>0</v>
      </c>
      <c r="AC1005" s="44">
        <v>0</v>
      </c>
      <c r="AD1005" s="44">
        <v>0</v>
      </c>
      <c r="AE1005" s="44">
        <v>0</v>
      </c>
      <c r="AF1005" s="44">
        <v>0</v>
      </c>
      <c r="AG1005" s="44">
        <v>0</v>
      </c>
      <c r="AH1005" s="44">
        <v>0</v>
      </c>
      <c r="AI1005" s="44">
        <v>0</v>
      </c>
      <c r="AJ1005" s="44">
        <v>0</v>
      </c>
    </row>
    <row r="1006" spans="1:36" x14ac:dyDescent="0.2">
      <c r="A1006" s="45" t="s">
        <v>29</v>
      </c>
      <c r="B1006" s="46" t="s">
        <v>30</v>
      </c>
      <c r="C1006" s="47">
        <v>0</v>
      </c>
      <c r="D1006" s="47">
        <v>0</v>
      </c>
      <c r="E1006" s="47">
        <v>0</v>
      </c>
      <c r="F1006" s="47">
        <v>0</v>
      </c>
      <c r="G1006" s="47">
        <v>0</v>
      </c>
      <c r="H1006" s="47">
        <v>0</v>
      </c>
      <c r="I1006" s="47">
        <v>0</v>
      </c>
      <c r="J1006" s="47">
        <v>0</v>
      </c>
      <c r="K1006" s="47">
        <v>0</v>
      </c>
      <c r="L1006" s="47">
        <v>0</v>
      </c>
      <c r="M1006" s="47">
        <v>0</v>
      </c>
      <c r="N1006" s="47">
        <v>0</v>
      </c>
      <c r="O1006" s="47">
        <v>0</v>
      </c>
      <c r="P1006" s="47">
        <v>0</v>
      </c>
      <c r="Q1006" s="47">
        <v>0</v>
      </c>
      <c r="R1006" s="47">
        <v>0</v>
      </c>
      <c r="S1006" s="47">
        <v>0</v>
      </c>
      <c r="T1006" s="47">
        <v>0</v>
      </c>
      <c r="U1006" s="47">
        <v>0</v>
      </c>
      <c r="V1006" s="47">
        <v>0</v>
      </c>
      <c r="W1006" s="47">
        <v>0</v>
      </c>
      <c r="X1006" s="47">
        <v>0</v>
      </c>
      <c r="Y1006" s="47">
        <v>0</v>
      </c>
      <c r="Z1006" s="47">
        <v>0</v>
      </c>
      <c r="AA1006" s="47">
        <v>0</v>
      </c>
      <c r="AB1006" s="47">
        <v>0</v>
      </c>
      <c r="AC1006" s="47">
        <v>0</v>
      </c>
      <c r="AD1006" s="47">
        <v>0</v>
      </c>
      <c r="AE1006" s="47">
        <v>0</v>
      </c>
      <c r="AF1006" s="47">
        <v>0</v>
      </c>
      <c r="AG1006" s="47">
        <v>0</v>
      </c>
      <c r="AH1006" s="47">
        <v>0</v>
      </c>
      <c r="AI1006" s="47">
        <v>0</v>
      </c>
      <c r="AJ1006" s="47">
        <v>0</v>
      </c>
    </row>
    <row r="1007" spans="1:36" x14ac:dyDescent="0.2">
      <c r="A1007" s="49" t="s">
        <v>31</v>
      </c>
      <c r="B1007" s="50" t="s">
        <v>32</v>
      </c>
      <c r="C1007" s="51">
        <v>0</v>
      </c>
      <c r="D1007" s="51">
        <v>0</v>
      </c>
      <c r="E1007" s="51">
        <v>0</v>
      </c>
      <c r="F1007" s="51">
        <v>0</v>
      </c>
      <c r="G1007" s="51">
        <v>0</v>
      </c>
      <c r="H1007" s="51">
        <v>0</v>
      </c>
      <c r="I1007" s="51">
        <v>0</v>
      </c>
      <c r="J1007" s="51">
        <v>0</v>
      </c>
      <c r="K1007" s="51">
        <v>0</v>
      </c>
      <c r="L1007" s="51">
        <v>0</v>
      </c>
      <c r="M1007" s="51">
        <v>0</v>
      </c>
      <c r="N1007" s="51">
        <v>0</v>
      </c>
      <c r="O1007" s="51">
        <v>0</v>
      </c>
      <c r="P1007" s="51">
        <v>0</v>
      </c>
      <c r="Q1007" s="51">
        <v>0</v>
      </c>
      <c r="R1007" s="51">
        <v>0</v>
      </c>
      <c r="S1007" s="51">
        <v>0</v>
      </c>
      <c r="T1007" s="51">
        <v>0</v>
      </c>
      <c r="U1007" s="51">
        <v>0</v>
      </c>
      <c r="V1007" s="51">
        <v>0</v>
      </c>
      <c r="W1007" s="51">
        <v>0</v>
      </c>
      <c r="X1007" s="51">
        <v>0</v>
      </c>
      <c r="Y1007" s="51">
        <v>0</v>
      </c>
      <c r="Z1007" s="51">
        <v>0</v>
      </c>
      <c r="AA1007" s="51">
        <v>0</v>
      </c>
      <c r="AB1007" s="51">
        <v>0</v>
      </c>
      <c r="AC1007" s="51">
        <v>0</v>
      </c>
      <c r="AD1007" s="51">
        <v>0</v>
      </c>
      <c r="AE1007" s="51">
        <v>0</v>
      </c>
      <c r="AF1007" s="51">
        <v>0</v>
      </c>
      <c r="AG1007" s="51">
        <v>0</v>
      </c>
      <c r="AH1007" s="51">
        <v>0</v>
      </c>
      <c r="AI1007" s="51">
        <v>0</v>
      </c>
      <c r="AJ1007" s="51">
        <v>0</v>
      </c>
    </row>
    <row r="1008" spans="1:36" x14ac:dyDescent="0.2">
      <c r="A1008" s="49" t="s">
        <v>33</v>
      </c>
      <c r="B1008" s="50" t="s">
        <v>34</v>
      </c>
      <c r="C1008" s="51">
        <v>0</v>
      </c>
      <c r="D1008" s="51">
        <v>0</v>
      </c>
      <c r="E1008" s="51">
        <v>0</v>
      </c>
      <c r="F1008" s="51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51">
        <v>0</v>
      </c>
      <c r="V1008" s="51">
        <v>0</v>
      </c>
      <c r="W1008" s="51">
        <v>0</v>
      </c>
      <c r="X1008" s="51">
        <v>0</v>
      </c>
      <c r="Y1008" s="51">
        <v>0</v>
      </c>
      <c r="Z1008" s="51">
        <v>0</v>
      </c>
      <c r="AA1008" s="51">
        <v>0</v>
      </c>
      <c r="AB1008" s="51">
        <v>0</v>
      </c>
      <c r="AC1008" s="51">
        <v>0</v>
      </c>
      <c r="AD1008" s="51">
        <v>0</v>
      </c>
      <c r="AE1008" s="51">
        <v>0</v>
      </c>
      <c r="AF1008" s="51">
        <v>0</v>
      </c>
      <c r="AG1008" s="51">
        <v>0</v>
      </c>
      <c r="AH1008" s="51">
        <v>0</v>
      </c>
      <c r="AI1008" s="51">
        <v>0</v>
      </c>
      <c r="AJ1008" s="51">
        <v>0</v>
      </c>
    </row>
    <row r="1009" spans="1:37" x14ac:dyDescent="0.2">
      <c r="A1009" s="49" t="s">
        <v>35</v>
      </c>
      <c r="B1009" s="50" t="s">
        <v>36</v>
      </c>
      <c r="C1009" s="51">
        <v>0</v>
      </c>
      <c r="D1009" s="51">
        <v>0</v>
      </c>
      <c r="E1009" s="51">
        <v>0</v>
      </c>
      <c r="F1009" s="51">
        <v>0</v>
      </c>
      <c r="G1009" s="51">
        <v>0</v>
      </c>
      <c r="H1009" s="51">
        <v>0</v>
      </c>
      <c r="I1009" s="51">
        <v>0</v>
      </c>
      <c r="J1009" s="51">
        <v>0</v>
      </c>
      <c r="K1009" s="51">
        <v>0</v>
      </c>
      <c r="L1009" s="51">
        <v>0</v>
      </c>
      <c r="M1009" s="51">
        <v>0</v>
      </c>
      <c r="N1009" s="51">
        <v>0</v>
      </c>
      <c r="O1009" s="51">
        <v>0</v>
      </c>
      <c r="P1009" s="51">
        <v>0</v>
      </c>
      <c r="Q1009" s="51">
        <v>0</v>
      </c>
      <c r="R1009" s="51">
        <v>0</v>
      </c>
      <c r="S1009" s="51">
        <v>0</v>
      </c>
      <c r="T1009" s="51">
        <v>0</v>
      </c>
      <c r="U1009" s="51">
        <v>0</v>
      </c>
      <c r="V1009" s="51">
        <v>0</v>
      </c>
      <c r="W1009" s="51">
        <v>0</v>
      </c>
      <c r="X1009" s="51">
        <v>0</v>
      </c>
      <c r="Y1009" s="51">
        <v>0</v>
      </c>
      <c r="Z1009" s="51">
        <v>0</v>
      </c>
      <c r="AA1009" s="51">
        <v>0</v>
      </c>
      <c r="AB1009" s="51">
        <v>0</v>
      </c>
      <c r="AC1009" s="51">
        <v>0</v>
      </c>
      <c r="AD1009" s="51">
        <v>0</v>
      </c>
      <c r="AE1009" s="51">
        <v>0</v>
      </c>
      <c r="AF1009" s="51">
        <v>0</v>
      </c>
      <c r="AG1009" s="51">
        <v>0</v>
      </c>
      <c r="AH1009" s="51">
        <v>0</v>
      </c>
      <c r="AI1009" s="51">
        <v>0</v>
      </c>
      <c r="AJ1009" s="51">
        <v>0</v>
      </c>
    </row>
    <row r="1010" spans="1:37" x14ac:dyDescent="0.2">
      <c r="A1010" s="49" t="s">
        <v>37</v>
      </c>
      <c r="B1010" s="50" t="s">
        <v>38</v>
      </c>
      <c r="C1010" s="51">
        <v>0</v>
      </c>
      <c r="D1010" s="51">
        <v>0</v>
      </c>
      <c r="E1010" s="51">
        <v>0</v>
      </c>
      <c r="F1010" s="51">
        <v>0</v>
      </c>
      <c r="G1010" s="51">
        <v>0</v>
      </c>
      <c r="H1010" s="51">
        <v>0</v>
      </c>
      <c r="I1010" s="51">
        <v>0</v>
      </c>
      <c r="J1010" s="51">
        <v>0</v>
      </c>
      <c r="K1010" s="51">
        <v>0</v>
      </c>
      <c r="L1010" s="51">
        <v>0</v>
      </c>
      <c r="M1010" s="51">
        <v>0</v>
      </c>
      <c r="N1010" s="51">
        <v>0</v>
      </c>
      <c r="O1010" s="51">
        <v>0</v>
      </c>
      <c r="P1010" s="51">
        <v>0</v>
      </c>
      <c r="Q1010" s="51">
        <v>0</v>
      </c>
      <c r="R1010" s="51">
        <v>0</v>
      </c>
      <c r="S1010" s="51">
        <v>0</v>
      </c>
      <c r="T1010" s="51">
        <v>0</v>
      </c>
      <c r="U1010" s="51">
        <v>0</v>
      </c>
      <c r="V1010" s="51">
        <v>0</v>
      </c>
      <c r="W1010" s="51">
        <v>0</v>
      </c>
      <c r="X1010" s="51">
        <v>0</v>
      </c>
      <c r="Y1010" s="51">
        <v>0</v>
      </c>
      <c r="Z1010" s="51">
        <v>0</v>
      </c>
      <c r="AA1010" s="51">
        <v>0</v>
      </c>
      <c r="AB1010" s="51">
        <v>0</v>
      </c>
      <c r="AC1010" s="51">
        <v>0</v>
      </c>
      <c r="AD1010" s="51">
        <v>0</v>
      </c>
      <c r="AE1010" s="51">
        <v>0</v>
      </c>
      <c r="AF1010" s="51">
        <v>0</v>
      </c>
      <c r="AG1010" s="51">
        <v>0</v>
      </c>
      <c r="AH1010" s="51">
        <v>0</v>
      </c>
      <c r="AI1010" s="51">
        <v>0</v>
      </c>
      <c r="AJ1010" s="51">
        <v>0</v>
      </c>
    </row>
    <row r="1011" spans="1:37" x14ac:dyDescent="0.2">
      <c r="A1011" s="49" t="s">
        <v>39</v>
      </c>
      <c r="B1011" s="50" t="s">
        <v>40</v>
      </c>
      <c r="C1011" s="51">
        <v>0</v>
      </c>
      <c r="D1011" s="51">
        <v>0</v>
      </c>
      <c r="E1011" s="51">
        <v>0</v>
      </c>
      <c r="F1011" s="51">
        <v>0</v>
      </c>
      <c r="G1011" s="51">
        <v>0</v>
      </c>
      <c r="H1011" s="51">
        <v>0</v>
      </c>
      <c r="I1011" s="51">
        <v>0</v>
      </c>
      <c r="J1011" s="51">
        <v>0</v>
      </c>
      <c r="K1011" s="51">
        <v>0</v>
      </c>
      <c r="L1011" s="51">
        <v>0</v>
      </c>
      <c r="M1011" s="51">
        <v>0</v>
      </c>
      <c r="N1011" s="51">
        <v>0</v>
      </c>
      <c r="O1011" s="51">
        <v>0</v>
      </c>
      <c r="P1011" s="51">
        <v>0</v>
      </c>
      <c r="Q1011" s="51">
        <v>0</v>
      </c>
      <c r="R1011" s="51">
        <v>0</v>
      </c>
      <c r="S1011" s="51">
        <v>0</v>
      </c>
      <c r="T1011" s="51">
        <v>0</v>
      </c>
      <c r="U1011" s="51">
        <v>0</v>
      </c>
      <c r="V1011" s="51">
        <v>0</v>
      </c>
      <c r="W1011" s="51">
        <v>0</v>
      </c>
      <c r="X1011" s="51">
        <v>0</v>
      </c>
      <c r="Y1011" s="51">
        <v>0</v>
      </c>
      <c r="Z1011" s="51">
        <v>0</v>
      </c>
      <c r="AA1011" s="51">
        <v>0</v>
      </c>
      <c r="AB1011" s="51">
        <v>0</v>
      </c>
      <c r="AC1011" s="51">
        <v>0</v>
      </c>
      <c r="AD1011" s="51">
        <v>0</v>
      </c>
      <c r="AE1011" s="51">
        <v>0</v>
      </c>
      <c r="AF1011" s="51">
        <v>0</v>
      </c>
      <c r="AG1011" s="51">
        <v>0</v>
      </c>
      <c r="AH1011" s="51">
        <v>0</v>
      </c>
      <c r="AI1011" s="51">
        <v>0</v>
      </c>
      <c r="AJ1011" s="51">
        <v>0</v>
      </c>
    </row>
    <row r="1012" spans="1:37" x14ac:dyDescent="0.2">
      <c r="A1012" s="49" t="s">
        <v>41</v>
      </c>
      <c r="B1012" s="50" t="s">
        <v>42</v>
      </c>
      <c r="C1012" s="51">
        <v>0</v>
      </c>
      <c r="D1012" s="51">
        <v>0</v>
      </c>
      <c r="E1012" s="51">
        <v>0</v>
      </c>
      <c r="F1012" s="51">
        <v>0</v>
      </c>
      <c r="G1012" s="51">
        <v>0</v>
      </c>
      <c r="H1012" s="51">
        <v>0</v>
      </c>
      <c r="I1012" s="51">
        <v>0</v>
      </c>
      <c r="J1012" s="51">
        <v>0</v>
      </c>
      <c r="K1012" s="51">
        <v>0</v>
      </c>
      <c r="L1012" s="51">
        <v>0</v>
      </c>
      <c r="M1012" s="51">
        <v>0</v>
      </c>
      <c r="N1012" s="51">
        <v>0</v>
      </c>
      <c r="O1012" s="51">
        <v>0</v>
      </c>
      <c r="P1012" s="51">
        <v>0</v>
      </c>
      <c r="Q1012" s="51">
        <v>0</v>
      </c>
      <c r="R1012" s="51">
        <v>0</v>
      </c>
      <c r="S1012" s="51">
        <v>0</v>
      </c>
      <c r="T1012" s="51">
        <v>0</v>
      </c>
      <c r="U1012" s="51">
        <v>0</v>
      </c>
      <c r="V1012" s="51">
        <v>0</v>
      </c>
      <c r="W1012" s="51">
        <v>0</v>
      </c>
      <c r="X1012" s="51">
        <v>0</v>
      </c>
      <c r="Y1012" s="51">
        <v>0</v>
      </c>
      <c r="Z1012" s="51">
        <v>0</v>
      </c>
      <c r="AA1012" s="51">
        <v>0</v>
      </c>
      <c r="AB1012" s="51">
        <v>0</v>
      </c>
      <c r="AC1012" s="51">
        <v>0</v>
      </c>
      <c r="AD1012" s="51">
        <v>0</v>
      </c>
      <c r="AE1012" s="51">
        <v>0</v>
      </c>
      <c r="AF1012" s="51">
        <v>0</v>
      </c>
      <c r="AG1012" s="51">
        <v>0</v>
      </c>
      <c r="AH1012" s="51">
        <v>0</v>
      </c>
      <c r="AI1012" s="51">
        <v>0</v>
      </c>
      <c r="AJ1012" s="51">
        <v>0</v>
      </c>
    </row>
    <row r="1013" spans="1:37" x14ac:dyDescent="0.2">
      <c r="A1013" s="49" t="s">
        <v>43</v>
      </c>
      <c r="B1013" s="50" t="s">
        <v>44</v>
      </c>
      <c r="C1013" s="51">
        <v>0</v>
      </c>
      <c r="D1013" s="51">
        <v>0</v>
      </c>
      <c r="E1013" s="51">
        <v>0</v>
      </c>
      <c r="F1013" s="51">
        <v>0</v>
      </c>
      <c r="G1013" s="51">
        <v>0</v>
      </c>
      <c r="H1013" s="51">
        <v>0</v>
      </c>
      <c r="I1013" s="51">
        <v>0</v>
      </c>
      <c r="J1013" s="51">
        <v>0</v>
      </c>
      <c r="K1013" s="51">
        <v>0</v>
      </c>
      <c r="L1013" s="51">
        <v>0</v>
      </c>
      <c r="M1013" s="51">
        <v>0</v>
      </c>
      <c r="N1013" s="51">
        <v>0</v>
      </c>
      <c r="O1013" s="51">
        <v>0</v>
      </c>
      <c r="P1013" s="51">
        <v>0</v>
      </c>
      <c r="Q1013" s="51">
        <v>0</v>
      </c>
      <c r="R1013" s="51">
        <v>0</v>
      </c>
      <c r="S1013" s="51">
        <v>0</v>
      </c>
      <c r="T1013" s="51">
        <v>0</v>
      </c>
      <c r="U1013" s="51">
        <v>0</v>
      </c>
      <c r="V1013" s="51">
        <v>0</v>
      </c>
      <c r="W1013" s="51">
        <v>0</v>
      </c>
      <c r="X1013" s="51">
        <v>0</v>
      </c>
      <c r="Y1013" s="51">
        <v>0</v>
      </c>
      <c r="Z1013" s="51">
        <v>0</v>
      </c>
      <c r="AA1013" s="51">
        <v>0</v>
      </c>
      <c r="AB1013" s="51">
        <v>0</v>
      </c>
      <c r="AC1013" s="51">
        <v>0</v>
      </c>
      <c r="AD1013" s="51">
        <v>0</v>
      </c>
      <c r="AE1013" s="51">
        <v>0</v>
      </c>
      <c r="AF1013" s="51">
        <v>0</v>
      </c>
      <c r="AG1013" s="51">
        <v>0</v>
      </c>
      <c r="AH1013" s="51">
        <v>0</v>
      </c>
      <c r="AI1013" s="51">
        <v>0</v>
      </c>
      <c r="AJ1013" s="51">
        <v>0</v>
      </c>
    </row>
    <row r="1014" spans="1:37" x14ac:dyDescent="0.2">
      <c r="A1014" s="49" t="s">
        <v>45</v>
      </c>
      <c r="B1014" s="50" t="s">
        <v>46</v>
      </c>
      <c r="C1014" s="51">
        <v>0</v>
      </c>
      <c r="D1014" s="51">
        <v>0</v>
      </c>
      <c r="E1014" s="51">
        <v>0</v>
      </c>
      <c r="F1014" s="51">
        <v>0</v>
      </c>
      <c r="G1014" s="51">
        <v>0</v>
      </c>
      <c r="H1014" s="51">
        <v>0</v>
      </c>
      <c r="I1014" s="51">
        <v>0</v>
      </c>
      <c r="J1014" s="51">
        <v>0</v>
      </c>
      <c r="K1014" s="51">
        <v>0</v>
      </c>
      <c r="L1014" s="51">
        <v>0</v>
      </c>
      <c r="M1014" s="51">
        <v>0</v>
      </c>
      <c r="N1014" s="51">
        <v>0</v>
      </c>
      <c r="O1014" s="51">
        <v>0</v>
      </c>
      <c r="P1014" s="51">
        <v>0</v>
      </c>
      <c r="Q1014" s="51">
        <v>0</v>
      </c>
      <c r="R1014" s="51">
        <v>0</v>
      </c>
      <c r="S1014" s="51">
        <v>0</v>
      </c>
      <c r="T1014" s="51">
        <v>0</v>
      </c>
      <c r="U1014" s="51">
        <v>0</v>
      </c>
      <c r="V1014" s="51">
        <v>0</v>
      </c>
      <c r="W1014" s="51">
        <v>0</v>
      </c>
      <c r="X1014" s="51">
        <v>0</v>
      </c>
      <c r="Y1014" s="51">
        <v>0</v>
      </c>
      <c r="Z1014" s="51">
        <v>0</v>
      </c>
      <c r="AA1014" s="51">
        <v>0</v>
      </c>
      <c r="AB1014" s="51">
        <v>0</v>
      </c>
      <c r="AC1014" s="51">
        <v>0</v>
      </c>
      <c r="AD1014" s="51">
        <v>0</v>
      </c>
      <c r="AE1014" s="51">
        <v>0</v>
      </c>
      <c r="AF1014" s="51">
        <v>0</v>
      </c>
      <c r="AG1014" s="51">
        <v>0</v>
      </c>
      <c r="AH1014" s="51">
        <v>0</v>
      </c>
      <c r="AI1014" s="51">
        <v>0</v>
      </c>
      <c r="AJ1014" s="51">
        <v>0</v>
      </c>
    </row>
    <row r="1015" spans="1:37" x14ac:dyDescent="0.2">
      <c r="A1015" s="49" t="s">
        <v>47</v>
      </c>
      <c r="B1015" s="50" t="s">
        <v>48</v>
      </c>
      <c r="C1015" s="51">
        <v>0</v>
      </c>
      <c r="D1015" s="51">
        <v>0</v>
      </c>
      <c r="E1015" s="51">
        <v>0</v>
      </c>
      <c r="F1015" s="51">
        <v>0</v>
      </c>
      <c r="G1015" s="51">
        <v>0</v>
      </c>
      <c r="H1015" s="51">
        <v>0</v>
      </c>
      <c r="I1015" s="51">
        <v>0</v>
      </c>
      <c r="J1015" s="51">
        <v>0</v>
      </c>
      <c r="K1015" s="51">
        <v>0</v>
      </c>
      <c r="L1015" s="51">
        <v>0</v>
      </c>
      <c r="M1015" s="51">
        <v>0</v>
      </c>
      <c r="N1015" s="51">
        <v>0</v>
      </c>
      <c r="O1015" s="51">
        <v>0</v>
      </c>
      <c r="P1015" s="51">
        <v>0</v>
      </c>
      <c r="Q1015" s="51">
        <v>0</v>
      </c>
      <c r="R1015" s="51">
        <v>0</v>
      </c>
      <c r="S1015" s="51">
        <v>0</v>
      </c>
      <c r="T1015" s="51">
        <v>0</v>
      </c>
      <c r="U1015" s="51">
        <v>0</v>
      </c>
      <c r="V1015" s="51">
        <v>0</v>
      </c>
      <c r="W1015" s="51">
        <v>0</v>
      </c>
      <c r="X1015" s="51">
        <v>0</v>
      </c>
      <c r="Y1015" s="51">
        <v>0</v>
      </c>
      <c r="Z1015" s="51">
        <v>0</v>
      </c>
      <c r="AA1015" s="51">
        <v>0</v>
      </c>
      <c r="AB1015" s="51">
        <v>0</v>
      </c>
      <c r="AC1015" s="51">
        <v>0</v>
      </c>
      <c r="AD1015" s="51">
        <v>0</v>
      </c>
      <c r="AE1015" s="51">
        <v>0</v>
      </c>
      <c r="AF1015" s="51">
        <v>0</v>
      </c>
      <c r="AG1015" s="51">
        <v>0</v>
      </c>
      <c r="AH1015" s="51">
        <v>0</v>
      </c>
      <c r="AI1015" s="51">
        <v>0</v>
      </c>
      <c r="AJ1015" s="51">
        <v>0</v>
      </c>
    </row>
    <row r="1016" spans="1:37" x14ac:dyDescent="0.2">
      <c r="A1016" s="49" t="s">
        <v>49</v>
      </c>
      <c r="B1016" s="50" t="s">
        <v>50</v>
      </c>
      <c r="C1016" s="51">
        <v>0</v>
      </c>
      <c r="D1016" s="51">
        <v>0</v>
      </c>
      <c r="E1016" s="51">
        <v>0</v>
      </c>
      <c r="F1016" s="51">
        <v>0</v>
      </c>
      <c r="G1016" s="51">
        <v>0</v>
      </c>
      <c r="H1016" s="51">
        <v>0</v>
      </c>
      <c r="I1016" s="51">
        <v>0</v>
      </c>
      <c r="J1016" s="51">
        <v>0</v>
      </c>
      <c r="K1016" s="51">
        <v>0</v>
      </c>
      <c r="L1016" s="51">
        <v>0</v>
      </c>
      <c r="M1016" s="51">
        <v>0</v>
      </c>
      <c r="N1016" s="51">
        <v>0</v>
      </c>
      <c r="O1016" s="51">
        <v>0</v>
      </c>
      <c r="P1016" s="51">
        <v>0</v>
      </c>
      <c r="Q1016" s="51">
        <v>0</v>
      </c>
      <c r="R1016" s="51">
        <v>0</v>
      </c>
      <c r="S1016" s="51">
        <v>0</v>
      </c>
      <c r="T1016" s="51">
        <v>0</v>
      </c>
      <c r="U1016" s="51">
        <v>0</v>
      </c>
      <c r="V1016" s="51">
        <v>0</v>
      </c>
      <c r="W1016" s="51">
        <v>0</v>
      </c>
      <c r="X1016" s="51">
        <v>0</v>
      </c>
      <c r="Y1016" s="51">
        <v>0</v>
      </c>
      <c r="Z1016" s="51">
        <v>0</v>
      </c>
      <c r="AA1016" s="51">
        <v>0</v>
      </c>
      <c r="AB1016" s="51">
        <v>0</v>
      </c>
      <c r="AC1016" s="51">
        <v>0</v>
      </c>
      <c r="AD1016" s="51">
        <v>0</v>
      </c>
      <c r="AE1016" s="51">
        <v>0</v>
      </c>
      <c r="AF1016" s="51">
        <v>0</v>
      </c>
      <c r="AG1016" s="51">
        <v>0</v>
      </c>
      <c r="AH1016" s="51">
        <v>0</v>
      </c>
      <c r="AI1016" s="51">
        <v>0</v>
      </c>
      <c r="AJ1016" s="51">
        <v>0</v>
      </c>
    </row>
    <row r="1017" spans="1:37" x14ac:dyDescent="0.2">
      <c r="A1017" s="49" t="s">
        <v>51</v>
      </c>
      <c r="B1017" s="50" t="s">
        <v>52</v>
      </c>
      <c r="C1017" s="51">
        <v>0</v>
      </c>
      <c r="D1017" s="51">
        <v>0</v>
      </c>
      <c r="E1017" s="51">
        <v>0</v>
      </c>
      <c r="F1017" s="51">
        <v>0</v>
      </c>
      <c r="G1017" s="51">
        <v>0</v>
      </c>
      <c r="H1017" s="51">
        <v>0</v>
      </c>
      <c r="I1017" s="51">
        <v>0</v>
      </c>
      <c r="J1017" s="51">
        <v>0</v>
      </c>
      <c r="K1017" s="51">
        <v>0</v>
      </c>
      <c r="L1017" s="51">
        <v>0</v>
      </c>
      <c r="M1017" s="51">
        <v>0</v>
      </c>
      <c r="N1017" s="51">
        <v>0</v>
      </c>
      <c r="O1017" s="51">
        <v>0</v>
      </c>
      <c r="P1017" s="51">
        <v>0</v>
      </c>
      <c r="Q1017" s="51">
        <v>0</v>
      </c>
      <c r="R1017" s="51">
        <v>0</v>
      </c>
      <c r="S1017" s="51">
        <v>0</v>
      </c>
      <c r="T1017" s="51">
        <v>0</v>
      </c>
      <c r="U1017" s="51">
        <v>0</v>
      </c>
      <c r="V1017" s="51">
        <v>0</v>
      </c>
      <c r="W1017" s="51">
        <v>0</v>
      </c>
      <c r="X1017" s="51">
        <v>0</v>
      </c>
      <c r="Y1017" s="51">
        <v>0</v>
      </c>
      <c r="Z1017" s="51">
        <v>0</v>
      </c>
      <c r="AA1017" s="51">
        <v>0</v>
      </c>
      <c r="AB1017" s="51">
        <v>0</v>
      </c>
      <c r="AC1017" s="51">
        <v>0</v>
      </c>
      <c r="AD1017" s="51">
        <v>0</v>
      </c>
      <c r="AE1017" s="51">
        <v>0</v>
      </c>
      <c r="AF1017" s="51">
        <v>0</v>
      </c>
      <c r="AG1017" s="51">
        <v>0</v>
      </c>
      <c r="AH1017" s="51">
        <v>0</v>
      </c>
      <c r="AI1017" s="51">
        <v>0</v>
      </c>
      <c r="AJ1017" s="51">
        <v>0</v>
      </c>
    </row>
    <row r="1018" spans="1:37" x14ac:dyDescent="0.2">
      <c r="A1018" s="76" t="s">
        <v>53</v>
      </c>
      <c r="B1018" s="92" t="s">
        <v>54</v>
      </c>
      <c r="C1018" s="78">
        <v>0</v>
      </c>
      <c r="D1018" s="78">
        <v>0</v>
      </c>
      <c r="E1018" s="78">
        <v>0</v>
      </c>
      <c r="F1018" s="78">
        <v>0</v>
      </c>
      <c r="G1018" s="78">
        <v>0</v>
      </c>
      <c r="H1018" s="78">
        <v>0</v>
      </c>
      <c r="I1018" s="78">
        <v>0</v>
      </c>
      <c r="J1018" s="78">
        <v>0</v>
      </c>
      <c r="K1018" s="78">
        <v>0</v>
      </c>
      <c r="L1018" s="78">
        <v>0</v>
      </c>
      <c r="M1018" s="78">
        <v>0</v>
      </c>
      <c r="N1018" s="78">
        <v>0</v>
      </c>
      <c r="O1018" s="78">
        <v>0</v>
      </c>
      <c r="P1018" s="78">
        <v>0</v>
      </c>
      <c r="Q1018" s="78">
        <v>0</v>
      </c>
      <c r="R1018" s="78">
        <v>0</v>
      </c>
      <c r="S1018" s="78">
        <v>0</v>
      </c>
      <c r="T1018" s="78">
        <v>0</v>
      </c>
      <c r="U1018" s="78">
        <v>0</v>
      </c>
      <c r="V1018" s="78">
        <v>0</v>
      </c>
      <c r="W1018" s="78">
        <v>0</v>
      </c>
      <c r="X1018" s="78">
        <v>0</v>
      </c>
      <c r="Y1018" s="78">
        <v>0</v>
      </c>
      <c r="Z1018" s="78">
        <v>0</v>
      </c>
      <c r="AA1018" s="78">
        <v>0</v>
      </c>
      <c r="AB1018" s="78">
        <v>0</v>
      </c>
      <c r="AC1018" s="78">
        <v>0</v>
      </c>
      <c r="AD1018" s="78">
        <v>0</v>
      </c>
      <c r="AE1018" s="78">
        <v>0</v>
      </c>
      <c r="AF1018" s="78">
        <v>0</v>
      </c>
      <c r="AG1018" s="78">
        <v>0</v>
      </c>
      <c r="AH1018" s="78">
        <v>0</v>
      </c>
      <c r="AI1018" s="78">
        <v>0</v>
      </c>
      <c r="AJ1018" s="78">
        <v>0</v>
      </c>
    </row>
    <row r="1019" spans="1:37" s="60" customFormat="1" x14ac:dyDescent="0.2">
      <c r="A1019" s="57" t="s">
        <v>55</v>
      </c>
      <c r="B1019" s="58" t="s">
        <v>56</v>
      </c>
      <c r="C1019" s="59">
        <v>0</v>
      </c>
      <c r="D1019" s="59">
        <v>0</v>
      </c>
      <c r="E1019" s="59">
        <v>0</v>
      </c>
      <c r="F1019" s="59">
        <v>0</v>
      </c>
      <c r="G1019" s="59">
        <v>0</v>
      </c>
      <c r="H1019" s="59">
        <v>0</v>
      </c>
      <c r="I1019" s="59">
        <v>0</v>
      </c>
      <c r="J1019" s="59">
        <v>0</v>
      </c>
      <c r="K1019" s="59">
        <v>0</v>
      </c>
      <c r="L1019" s="59">
        <v>0</v>
      </c>
      <c r="M1019" s="59">
        <v>0</v>
      </c>
      <c r="N1019" s="59">
        <v>0</v>
      </c>
      <c r="O1019" s="59">
        <v>0</v>
      </c>
      <c r="P1019" s="59">
        <v>0</v>
      </c>
      <c r="Q1019" s="59">
        <v>0</v>
      </c>
      <c r="R1019" s="59">
        <v>0</v>
      </c>
      <c r="S1019" s="59">
        <v>0</v>
      </c>
      <c r="T1019" s="59">
        <v>0</v>
      </c>
      <c r="U1019" s="59">
        <v>0</v>
      </c>
      <c r="V1019" s="59">
        <v>0</v>
      </c>
      <c r="W1019" s="59">
        <v>0</v>
      </c>
      <c r="X1019" s="59">
        <v>0</v>
      </c>
      <c r="Y1019" s="59">
        <v>0</v>
      </c>
      <c r="Z1019" s="59">
        <v>0</v>
      </c>
      <c r="AA1019" s="59">
        <v>0</v>
      </c>
      <c r="AB1019" s="59">
        <v>0</v>
      </c>
      <c r="AC1019" s="59">
        <v>0</v>
      </c>
      <c r="AD1019" s="59">
        <v>0</v>
      </c>
      <c r="AE1019" s="59">
        <v>0</v>
      </c>
      <c r="AF1019" s="59">
        <v>0</v>
      </c>
      <c r="AG1019" s="59">
        <v>0</v>
      </c>
      <c r="AH1019" s="59">
        <v>0</v>
      </c>
      <c r="AI1019" s="59">
        <v>0</v>
      </c>
      <c r="AJ1019" s="59">
        <v>0</v>
      </c>
      <c r="AK1019"/>
    </row>
    <row r="1020" spans="1:37" x14ac:dyDescent="0.2">
      <c r="A1020" s="30" t="s">
        <v>57</v>
      </c>
      <c r="B1020" s="31"/>
      <c r="C1020" s="19">
        <v>0</v>
      </c>
      <c r="D1020" s="19">
        <v>0</v>
      </c>
      <c r="E1020" s="19">
        <v>0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0</v>
      </c>
      <c r="V1020" s="19">
        <v>0</v>
      </c>
      <c r="W1020" s="19">
        <v>0</v>
      </c>
      <c r="X1020" s="19">
        <v>0</v>
      </c>
      <c r="Y1020" s="19">
        <v>0</v>
      </c>
      <c r="Z1020" s="19">
        <v>0</v>
      </c>
      <c r="AA1020" s="19">
        <v>0</v>
      </c>
      <c r="AB1020" s="19">
        <v>0</v>
      </c>
      <c r="AC1020" s="19">
        <v>0</v>
      </c>
      <c r="AD1020" s="19">
        <v>0</v>
      </c>
      <c r="AE1020" s="19">
        <v>0</v>
      </c>
      <c r="AF1020" s="19">
        <v>0</v>
      </c>
      <c r="AG1020" s="19">
        <v>0</v>
      </c>
      <c r="AH1020" s="19">
        <v>0</v>
      </c>
      <c r="AI1020" s="19">
        <v>0</v>
      </c>
      <c r="AJ1020" s="19">
        <v>0</v>
      </c>
    </row>
    <row r="1021" spans="1:37" x14ac:dyDescent="0.2">
      <c r="A1021" s="61" t="s">
        <v>58</v>
      </c>
      <c r="B1021" s="25"/>
      <c r="C1021" s="62">
        <v>0</v>
      </c>
      <c r="D1021" s="62">
        <v>0</v>
      </c>
      <c r="E1021" s="62">
        <v>0</v>
      </c>
      <c r="F1021" s="62">
        <v>0</v>
      </c>
      <c r="G1021" s="62">
        <v>0</v>
      </c>
      <c r="H1021" s="62">
        <v>0</v>
      </c>
      <c r="I1021" s="62">
        <v>0</v>
      </c>
      <c r="J1021" s="62">
        <v>0</v>
      </c>
      <c r="K1021" s="62">
        <v>0</v>
      </c>
      <c r="L1021" s="62">
        <v>0</v>
      </c>
      <c r="M1021" s="62">
        <v>0</v>
      </c>
      <c r="N1021" s="62">
        <v>0</v>
      </c>
      <c r="O1021" s="62">
        <v>0</v>
      </c>
      <c r="P1021" s="62">
        <v>0</v>
      </c>
      <c r="Q1021" s="62">
        <v>0</v>
      </c>
      <c r="R1021" s="62">
        <v>0</v>
      </c>
      <c r="S1021" s="62">
        <v>0</v>
      </c>
      <c r="T1021" s="62">
        <v>0</v>
      </c>
      <c r="U1021" s="62">
        <v>0</v>
      </c>
      <c r="V1021" s="62">
        <v>0</v>
      </c>
      <c r="W1021" s="62">
        <v>0</v>
      </c>
      <c r="X1021" s="62">
        <v>0</v>
      </c>
      <c r="Y1021" s="62">
        <v>0</v>
      </c>
      <c r="Z1021" s="62">
        <v>0</v>
      </c>
      <c r="AA1021" s="62">
        <v>0</v>
      </c>
      <c r="AB1021" s="62">
        <v>0</v>
      </c>
      <c r="AC1021" s="62">
        <v>0</v>
      </c>
      <c r="AD1021" s="62">
        <v>0</v>
      </c>
      <c r="AE1021" s="62">
        <v>0</v>
      </c>
      <c r="AF1021" s="62">
        <v>0</v>
      </c>
      <c r="AG1021" s="62">
        <v>0</v>
      </c>
      <c r="AH1021" s="62">
        <v>0</v>
      </c>
      <c r="AI1021" s="62">
        <v>0</v>
      </c>
      <c r="AJ1021" s="62">
        <v>0</v>
      </c>
    </row>
    <row r="1022" spans="1:37" x14ac:dyDescent="0.2">
      <c r="A1022" s="45" t="s">
        <v>59</v>
      </c>
      <c r="B1022" s="63"/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7">
        <v>0</v>
      </c>
      <c r="Z1022" s="47">
        <v>0</v>
      </c>
      <c r="AA1022" s="47">
        <v>0</v>
      </c>
      <c r="AB1022" s="47">
        <v>0</v>
      </c>
      <c r="AC1022" s="47">
        <v>0</v>
      </c>
      <c r="AD1022" s="47">
        <v>0</v>
      </c>
      <c r="AE1022" s="47">
        <v>0</v>
      </c>
      <c r="AF1022" s="47">
        <v>0</v>
      </c>
      <c r="AG1022" s="47">
        <v>0</v>
      </c>
      <c r="AH1022" s="47">
        <v>0</v>
      </c>
      <c r="AI1022" s="47">
        <v>0</v>
      </c>
      <c r="AJ1022" s="47">
        <v>0</v>
      </c>
    </row>
    <row r="1023" spans="1:37" x14ac:dyDescent="0.2">
      <c r="A1023" s="49" t="s">
        <v>60</v>
      </c>
      <c r="B1023" s="11"/>
      <c r="C1023" s="51">
        <v>0</v>
      </c>
      <c r="D1023" s="51">
        <v>0</v>
      </c>
      <c r="E1023" s="51">
        <v>0</v>
      </c>
      <c r="F1023" s="51">
        <v>0</v>
      </c>
      <c r="G1023" s="51">
        <v>0</v>
      </c>
      <c r="H1023" s="51">
        <v>0</v>
      </c>
      <c r="I1023" s="51">
        <v>0</v>
      </c>
      <c r="J1023" s="51">
        <v>0</v>
      </c>
      <c r="K1023" s="51">
        <v>0</v>
      </c>
      <c r="L1023" s="51">
        <v>0</v>
      </c>
      <c r="M1023" s="51">
        <v>0</v>
      </c>
      <c r="N1023" s="51">
        <v>0</v>
      </c>
      <c r="O1023" s="51">
        <v>0</v>
      </c>
      <c r="P1023" s="51">
        <v>0</v>
      </c>
      <c r="Q1023" s="51">
        <v>0</v>
      </c>
      <c r="R1023" s="51">
        <v>0</v>
      </c>
      <c r="S1023" s="51">
        <v>0</v>
      </c>
      <c r="T1023" s="51">
        <v>0</v>
      </c>
      <c r="U1023" s="51">
        <v>0</v>
      </c>
      <c r="V1023" s="51">
        <v>0</v>
      </c>
      <c r="W1023" s="51">
        <v>0</v>
      </c>
      <c r="X1023" s="51">
        <v>0</v>
      </c>
      <c r="Y1023" s="51">
        <v>0</v>
      </c>
      <c r="Z1023" s="51">
        <v>0</v>
      </c>
      <c r="AA1023" s="51">
        <v>0</v>
      </c>
      <c r="AB1023" s="51">
        <v>0</v>
      </c>
      <c r="AC1023" s="51">
        <v>0</v>
      </c>
      <c r="AD1023" s="51">
        <v>0</v>
      </c>
      <c r="AE1023" s="51">
        <v>0</v>
      </c>
      <c r="AF1023" s="51">
        <v>0</v>
      </c>
      <c r="AG1023" s="51">
        <v>0</v>
      </c>
      <c r="AH1023" s="51">
        <v>0</v>
      </c>
      <c r="AI1023" s="51">
        <v>0</v>
      </c>
      <c r="AJ1023" s="51">
        <v>0</v>
      </c>
    </row>
    <row r="1024" spans="1:37" x14ac:dyDescent="0.2">
      <c r="A1024" s="49" t="s">
        <v>61</v>
      </c>
      <c r="B1024" s="11"/>
      <c r="C1024" s="51">
        <v>0</v>
      </c>
      <c r="D1024" s="51">
        <v>0</v>
      </c>
      <c r="E1024" s="51">
        <v>0</v>
      </c>
      <c r="F1024" s="51">
        <v>0</v>
      </c>
      <c r="G1024" s="51">
        <v>0</v>
      </c>
      <c r="H1024" s="51">
        <v>0</v>
      </c>
      <c r="I1024" s="51">
        <v>0</v>
      </c>
      <c r="J1024" s="51">
        <v>0</v>
      </c>
      <c r="K1024" s="51">
        <v>0</v>
      </c>
      <c r="L1024" s="51">
        <v>0</v>
      </c>
      <c r="M1024" s="51">
        <v>0</v>
      </c>
      <c r="N1024" s="51">
        <v>0</v>
      </c>
      <c r="O1024" s="51">
        <v>0</v>
      </c>
      <c r="P1024" s="51">
        <v>0</v>
      </c>
      <c r="Q1024" s="51">
        <v>0</v>
      </c>
      <c r="R1024" s="51">
        <v>0</v>
      </c>
      <c r="S1024" s="51">
        <v>0</v>
      </c>
      <c r="T1024" s="51">
        <v>0</v>
      </c>
      <c r="U1024" s="51">
        <v>0</v>
      </c>
      <c r="V1024" s="51">
        <v>0</v>
      </c>
      <c r="W1024" s="51">
        <v>0</v>
      </c>
      <c r="X1024" s="51">
        <v>0</v>
      </c>
      <c r="Y1024" s="51">
        <v>0</v>
      </c>
      <c r="Z1024" s="51">
        <v>0</v>
      </c>
      <c r="AA1024" s="51">
        <v>0</v>
      </c>
      <c r="AB1024" s="51">
        <v>0</v>
      </c>
      <c r="AC1024" s="51">
        <v>0</v>
      </c>
      <c r="AD1024" s="51">
        <v>0</v>
      </c>
      <c r="AE1024" s="51">
        <v>0</v>
      </c>
      <c r="AF1024" s="51">
        <v>0</v>
      </c>
      <c r="AG1024" s="51">
        <v>0</v>
      </c>
      <c r="AH1024" s="51">
        <v>0</v>
      </c>
      <c r="AI1024" s="51">
        <v>0</v>
      </c>
      <c r="AJ1024" s="51">
        <v>0</v>
      </c>
    </row>
    <row r="1025" spans="1:36" x14ac:dyDescent="0.2">
      <c r="A1025" s="49" t="s">
        <v>62</v>
      </c>
      <c r="B1025" s="11"/>
      <c r="C1025" s="51">
        <v>0</v>
      </c>
      <c r="D1025" s="51">
        <v>0</v>
      </c>
      <c r="E1025" s="51">
        <v>0</v>
      </c>
      <c r="F1025" s="51">
        <v>0</v>
      </c>
      <c r="G1025" s="51">
        <v>0</v>
      </c>
      <c r="H1025" s="51">
        <v>0</v>
      </c>
      <c r="I1025" s="51">
        <v>0</v>
      </c>
      <c r="J1025" s="51">
        <v>0</v>
      </c>
      <c r="K1025" s="51">
        <v>0</v>
      </c>
      <c r="L1025" s="51">
        <v>0</v>
      </c>
      <c r="M1025" s="51">
        <v>0</v>
      </c>
      <c r="N1025" s="51">
        <v>0</v>
      </c>
      <c r="O1025" s="51">
        <v>0</v>
      </c>
      <c r="P1025" s="51">
        <v>0</v>
      </c>
      <c r="Q1025" s="51">
        <v>0</v>
      </c>
      <c r="R1025" s="51">
        <v>0</v>
      </c>
      <c r="S1025" s="51">
        <v>0</v>
      </c>
      <c r="T1025" s="51">
        <v>0</v>
      </c>
      <c r="U1025" s="51">
        <v>0</v>
      </c>
      <c r="V1025" s="51">
        <v>0</v>
      </c>
      <c r="W1025" s="51">
        <v>0</v>
      </c>
      <c r="X1025" s="51">
        <v>0</v>
      </c>
      <c r="Y1025" s="51">
        <v>0</v>
      </c>
      <c r="Z1025" s="51">
        <v>0</v>
      </c>
      <c r="AA1025" s="51">
        <v>0</v>
      </c>
      <c r="AB1025" s="51">
        <v>0</v>
      </c>
      <c r="AC1025" s="51">
        <v>0</v>
      </c>
      <c r="AD1025" s="51">
        <v>0</v>
      </c>
      <c r="AE1025" s="51">
        <v>0</v>
      </c>
      <c r="AF1025" s="51">
        <v>0</v>
      </c>
      <c r="AG1025" s="51">
        <v>0</v>
      </c>
      <c r="AH1025" s="51">
        <v>0</v>
      </c>
      <c r="AI1025" s="51">
        <v>0</v>
      </c>
      <c r="AJ1025" s="51">
        <v>0</v>
      </c>
    </row>
    <row r="1026" spans="1:36" x14ac:dyDescent="0.2">
      <c r="A1026" s="49" t="s">
        <v>63</v>
      </c>
      <c r="B1026" s="11"/>
      <c r="C1026" s="51">
        <v>0</v>
      </c>
      <c r="D1026" s="51">
        <v>0</v>
      </c>
      <c r="E1026" s="51">
        <v>0</v>
      </c>
      <c r="F1026" s="51">
        <v>0</v>
      </c>
      <c r="G1026" s="51">
        <v>0</v>
      </c>
      <c r="H1026" s="51">
        <v>0</v>
      </c>
      <c r="I1026" s="51">
        <v>0</v>
      </c>
      <c r="J1026" s="51">
        <v>0</v>
      </c>
      <c r="K1026" s="51">
        <v>0</v>
      </c>
      <c r="L1026" s="51">
        <v>0</v>
      </c>
      <c r="M1026" s="51">
        <v>0</v>
      </c>
      <c r="N1026" s="51">
        <v>0</v>
      </c>
      <c r="O1026" s="51">
        <v>0</v>
      </c>
      <c r="P1026" s="51">
        <v>0</v>
      </c>
      <c r="Q1026" s="51">
        <v>0</v>
      </c>
      <c r="R1026" s="51">
        <v>0</v>
      </c>
      <c r="S1026" s="51">
        <v>0</v>
      </c>
      <c r="T1026" s="51">
        <v>0</v>
      </c>
      <c r="U1026" s="51">
        <v>0</v>
      </c>
      <c r="V1026" s="51">
        <v>0</v>
      </c>
      <c r="W1026" s="51">
        <v>0</v>
      </c>
      <c r="X1026" s="51">
        <v>0</v>
      </c>
      <c r="Y1026" s="51">
        <v>0</v>
      </c>
      <c r="Z1026" s="51">
        <v>0</v>
      </c>
      <c r="AA1026" s="51">
        <v>0</v>
      </c>
      <c r="AB1026" s="51">
        <v>0</v>
      </c>
      <c r="AC1026" s="51">
        <v>0</v>
      </c>
      <c r="AD1026" s="51">
        <v>0</v>
      </c>
      <c r="AE1026" s="51">
        <v>0</v>
      </c>
      <c r="AF1026" s="51">
        <v>0</v>
      </c>
      <c r="AG1026" s="51">
        <v>0</v>
      </c>
      <c r="AH1026" s="51">
        <v>0</v>
      </c>
      <c r="AI1026" s="51">
        <v>0</v>
      </c>
      <c r="AJ1026" s="51">
        <v>0</v>
      </c>
    </row>
    <row r="1027" spans="1:36" x14ac:dyDescent="0.2">
      <c r="A1027" s="49" t="s">
        <v>64</v>
      </c>
      <c r="B1027" s="11"/>
      <c r="C1027" s="51">
        <v>0</v>
      </c>
      <c r="D1027" s="51">
        <v>0</v>
      </c>
      <c r="E1027" s="51">
        <v>0</v>
      </c>
      <c r="F1027" s="51">
        <v>0</v>
      </c>
      <c r="G1027" s="51">
        <v>0</v>
      </c>
      <c r="H1027" s="51">
        <v>0</v>
      </c>
      <c r="I1027" s="51">
        <v>0</v>
      </c>
      <c r="J1027" s="51">
        <v>0</v>
      </c>
      <c r="K1027" s="51">
        <v>0</v>
      </c>
      <c r="L1027" s="51">
        <v>0</v>
      </c>
      <c r="M1027" s="51">
        <v>0</v>
      </c>
      <c r="N1027" s="51">
        <v>0</v>
      </c>
      <c r="O1027" s="51">
        <v>0</v>
      </c>
      <c r="P1027" s="51">
        <v>0</v>
      </c>
      <c r="Q1027" s="51">
        <v>0</v>
      </c>
      <c r="R1027" s="51">
        <v>0</v>
      </c>
      <c r="S1027" s="51">
        <v>0</v>
      </c>
      <c r="T1027" s="51">
        <v>0</v>
      </c>
      <c r="U1027" s="51">
        <v>0</v>
      </c>
      <c r="V1027" s="51">
        <v>0</v>
      </c>
      <c r="W1027" s="51">
        <v>0</v>
      </c>
      <c r="X1027" s="51">
        <v>0</v>
      </c>
      <c r="Y1027" s="51">
        <v>0</v>
      </c>
      <c r="Z1027" s="51">
        <v>0</v>
      </c>
      <c r="AA1027" s="51">
        <v>0</v>
      </c>
      <c r="AB1027" s="51">
        <v>0</v>
      </c>
      <c r="AC1027" s="51">
        <v>0</v>
      </c>
      <c r="AD1027" s="51">
        <v>0</v>
      </c>
      <c r="AE1027" s="51">
        <v>0</v>
      </c>
      <c r="AF1027" s="51">
        <v>0</v>
      </c>
      <c r="AG1027" s="51">
        <v>0</v>
      </c>
      <c r="AH1027" s="51">
        <v>0</v>
      </c>
      <c r="AI1027" s="51">
        <v>0</v>
      </c>
      <c r="AJ1027" s="51">
        <v>0</v>
      </c>
    </row>
    <row r="1028" spans="1:36" x14ac:dyDescent="0.2">
      <c r="A1028" s="49" t="s">
        <v>65</v>
      </c>
      <c r="B1028" s="11"/>
      <c r="C1028" s="51">
        <v>0</v>
      </c>
      <c r="D1028" s="51">
        <v>0</v>
      </c>
      <c r="E1028" s="51">
        <v>0</v>
      </c>
      <c r="F1028" s="51">
        <v>0</v>
      </c>
      <c r="G1028" s="51">
        <v>0</v>
      </c>
      <c r="H1028" s="51">
        <v>0</v>
      </c>
      <c r="I1028" s="51">
        <v>0</v>
      </c>
      <c r="J1028" s="51">
        <v>0</v>
      </c>
      <c r="K1028" s="51">
        <v>0</v>
      </c>
      <c r="L1028" s="51">
        <v>0</v>
      </c>
      <c r="M1028" s="51">
        <v>0</v>
      </c>
      <c r="N1028" s="51">
        <v>0</v>
      </c>
      <c r="O1028" s="51">
        <v>0</v>
      </c>
      <c r="P1028" s="51">
        <v>0</v>
      </c>
      <c r="Q1028" s="51">
        <v>0</v>
      </c>
      <c r="R1028" s="51">
        <v>0</v>
      </c>
      <c r="S1028" s="51">
        <v>0</v>
      </c>
      <c r="T1028" s="51">
        <v>0</v>
      </c>
      <c r="U1028" s="51">
        <v>0</v>
      </c>
      <c r="V1028" s="51">
        <v>0</v>
      </c>
      <c r="W1028" s="51">
        <v>0</v>
      </c>
      <c r="X1028" s="51">
        <v>0</v>
      </c>
      <c r="Y1028" s="51">
        <v>0</v>
      </c>
      <c r="Z1028" s="51">
        <v>0</v>
      </c>
      <c r="AA1028" s="51">
        <v>0</v>
      </c>
      <c r="AB1028" s="51">
        <v>0</v>
      </c>
      <c r="AC1028" s="51">
        <v>0</v>
      </c>
      <c r="AD1028" s="51">
        <v>0</v>
      </c>
      <c r="AE1028" s="51">
        <v>0</v>
      </c>
      <c r="AF1028" s="51">
        <v>0</v>
      </c>
      <c r="AG1028" s="51">
        <v>0</v>
      </c>
      <c r="AH1028" s="51">
        <v>0</v>
      </c>
      <c r="AI1028" s="51">
        <v>0</v>
      </c>
      <c r="AJ1028" s="51">
        <v>0</v>
      </c>
    </row>
    <row r="1029" spans="1:36" x14ac:dyDescent="0.2">
      <c r="A1029" s="55" t="s">
        <v>66</v>
      </c>
      <c r="B1029" s="31"/>
      <c r="C1029" s="51">
        <v>0</v>
      </c>
      <c r="D1029" s="51">
        <v>0</v>
      </c>
      <c r="E1029" s="51">
        <v>0</v>
      </c>
      <c r="F1029" s="51">
        <v>0</v>
      </c>
      <c r="G1029" s="51">
        <v>0</v>
      </c>
      <c r="H1029" s="51">
        <v>0</v>
      </c>
      <c r="I1029" s="51">
        <v>0</v>
      </c>
      <c r="J1029" s="51">
        <v>0</v>
      </c>
      <c r="K1029" s="51">
        <v>0</v>
      </c>
      <c r="L1029" s="51">
        <v>0</v>
      </c>
      <c r="M1029" s="51">
        <v>0</v>
      </c>
      <c r="N1029" s="51">
        <v>0</v>
      </c>
      <c r="O1029" s="51">
        <v>0</v>
      </c>
      <c r="P1029" s="51">
        <v>0</v>
      </c>
      <c r="Q1029" s="51">
        <v>0</v>
      </c>
      <c r="R1029" s="51">
        <v>0</v>
      </c>
      <c r="S1029" s="51">
        <v>0</v>
      </c>
      <c r="T1029" s="51">
        <v>0</v>
      </c>
      <c r="U1029" s="51">
        <v>0</v>
      </c>
      <c r="V1029" s="51">
        <v>0</v>
      </c>
      <c r="W1029" s="51">
        <v>0</v>
      </c>
      <c r="X1029" s="51">
        <v>0</v>
      </c>
      <c r="Y1029" s="51">
        <v>0</v>
      </c>
      <c r="Z1029" s="51">
        <v>0</v>
      </c>
      <c r="AA1029" s="51">
        <v>0</v>
      </c>
      <c r="AB1029" s="51">
        <v>0</v>
      </c>
      <c r="AC1029" s="51">
        <v>0</v>
      </c>
      <c r="AD1029" s="51">
        <v>0</v>
      </c>
      <c r="AE1029" s="51">
        <v>0</v>
      </c>
      <c r="AF1029" s="51">
        <v>0</v>
      </c>
      <c r="AG1029" s="51">
        <v>0</v>
      </c>
      <c r="AH1029" s="51">
        <v>0</v>
      </c>
      <c r="AI1029" s="51">
        <v>0</v>
      </c>
      <c r="AJ1029" s="51">
        <v>0</v>
      </c>
    </row>
    <row r="1030" spans="1:36" x14ac:dyDescent="0.2">
      <c r="A1030" s="64" t="s">
        <v>67</v>
      </c>
      <c r="B1030" s="65"/>
      <c r="C1030" s="51">
        <v>0</v>
      </c>
      <c r="D1030" s="51">
        <v>0</v>
      </c>
      <c r="E1030" s="51">
        <v>0</v>
      </c>
      <c r="F1030" s="51">
        <v>0</v>
      </c>
      <c r="G1030" s="51">
        <v>0</v>
      </c>
      <c r="H1030" s="51">
        <v>0</v>
      </c>
      <c r="I1030" s="51">
        <v>0</v>
      </c>
      <c r="J1030" s="51">
        <v>0</v>
      </c>
      <c r="K1030" s="51">
        <v>0</v>
      </c>
      <c r="L1030" s="51">
        <v>0</v>
      </c>
      <c r="M1030" s="51">
        <v>0</v>
      </c>
      <c r="N1030" s="51">
        <v>0</v>
      </c>
      <c r="O1030" s="51">
        <v>0</v>
      </c>
      <c r="P1030" s="51">
        <v>0</v>
      </c>
      <c r="Q1030" s="51">
        <v>0</v>
      </c>
      <c r="R1030" s="51">
        <v>0</v>
      </c>
      <c r="S1030" s="51">
        <v>0</v>
      </c>
      <c r="T1030" s="51">
        <v>0</v>
      </c>
      <c r="U1030" s="51">
        <v>0</v>
      </c>
      <c r="V1030" s="51">
        <v>0</v>
      </c>
      <c r="W1030" s="51">
        <v>0</v>
      </c>
      <c r="X1030" s="51">
        <v>0</v>
      </c>
      <c r="Y1030" s="51">
        <v>0</v>
      </c>
      <c r="Z1030" s="51">
        <v>0</v>
      </c>
      <c r="AA1030" s="51">
        <v>0</v>
      </c>
      <c r="AB1030" s="51">
        <v>0</v>
      </c>
      <c r="AC1030" s="51">
        <v>0</v>
      </c>
      <c r="AD1030" s="51">
        <v>0</v>
      </c>
      <c r="AE1030" s="51">
        <v>0</v>
      </c>
      <c r="AF1030" s="51">
        <v>0</v>
      </c>
      <c r="AG1030" s="51">
        <v>0</v>
      </c>
      <c r="AH1030" s="51">
        <v>0</v>
      </c>
      <c r="AI1030" s="51">
        <v>0</v>
      </c>
      <c r="AJ1030" s="51">
        <v>0</v>
      </c>
    </row>
    <row r="1031" spans="1:36" x14ac:dyDescent="0.2">
      <c r="A1031" s="66" t="s">
        <v>68</v>
      </c>
      <c r="B1031" s="67"/>
      <c r="C1031" s="68">
        <v>0</v>
      </c>
      <c r="D1031" s="68">
        <v>0</v>
      </c>
      <c r="E1031" s="68">
        <v>0</v>
      </c>
      <c r="F1031" s="68">
        <v>0</v>
      </c>
      <c r="G1031" s="68">
        <v>0</v>
      </c>
      <c r="H1031" s="68">
        <v>0</v>
      </c>
      <c r="I1031" s="68">
        <v>0</v>
      </c>
      <c r="J1031" s="68">
        <v>0</v>
      </c>
      <c r="K1031" s="68">
        <v>0</v>
      </c>
      <c r="L1031" s="68">
        <v>0</v>
      </c>
      <c r="M1031" s="68">
        <v>0</v>
      </c>
      <c r="N1031" s="68">
        <v>0</v>
      </c>
      <c r="O1031" s="68">
        <v>0</v>
      </c>
      <c r="P1031" s="68">
        <v>0</v>
      </c>
      <c r="Q1031" s="68">
        <v>0</v>
      </c>
      <c r="R1031" s="68">
        <v>0</v>
      </c>
      <c r="S1031" s="68">
        <v>0</v>
      </c>
      <c r="T1031" s="68">
        <v>0</v>
      </c>
      <c r="U1031" s="68">
        <v>0</v>
      </c>
      <c r="V1031" s="68">
        <v>0</v>
      </c>
      <c r="W1031" s="68">
        <v>0</v>
      </c>
      <c r="X1031" s="68">
        <v>0</v>
      </c>
      <c r="Y1031" s="68">
        <v>0</v>
      </c>
      <c r="Z1031" s="68">
        <v>0</v>
      </c>
      <c r="AA1031" s="68">
        <v>0</v>
      </c>
      <c r="AB1031" s="68">
        <v>0</v>
      </c>
      <c r="AC1031" s="68">
        <v>0</v>
      </c>
      <c r="AD1031" s="68">
        <v>0</v>
      </c>
      <c r="AE1031" s="68">
        <v>0</v>
      </c>
      <c r="AF1031" s="68">
        <v>0</v>
      </c>
      <c r="AG1031" s="68">
        <v>0</v>
      </c>
      <c r="AH1031" s="68">
        <v>0</v>
      </c>
      <c r="AI1031" s="68">
        <v>0</v>
      </c>
      <c r="AJ1031" s="68">
        <v>0</v>
      </c>
    </row>
    <row r="1032" spans="1:36" x14ac:dyDescent="0.2">
      <c r="A1032" s="66" t="s">
        <v>69</v>
      </c>
      <c r="B1032" s="67"/>
      <c r="C1032" s="68">
        <v>0</v>
      </c>
      <c r="D1032" s="68">
        <v>0</v>
      </c>
      <c r="E1032" s="68">
        <v>0</v>
      </c>
      <c r="F1032" s="68">
        <v>0</v>
      </c>
      <c r="G1032" s="68">
        <v>0</v>
      </c>
      <c r="H1032" s="68">
        <v>0</v>
      </c>
      <c r="I1032" s="68">
        <v>0</v>
      </c>
      <c r="J1032" s="68">
        <v>0</v>
      </c>
      <c r="K1032" s="68">
        <v>0</v>
      </c>
      <c r="L1032" s="68">
        <v>0</v>
      </c>
      <c r="M1032" s="68">
        <v>0</v>
      </c>
      <c r="N1032" s="68">
        <v>0</v>
      </c>
      <c r="O1032" s="68">
        <v>0</v>
      </c>
      <c r="P1032" s="68">
        <v>0</v>
      </c>
      <c r="Q1032" s="68">
        <v>0</v>
      </c>
      <c r="R1032" s="68">
        <v>0</v>
      </c>
      <c r="S1032" s="68">
        <v>0</v>
      </c>
      <c r="T1032" s="68">
        <v>0</v>
      </c>
      <c r="U1032" s="68">
        <v>0</v>
      </c>
      <c r="V1032" s="68">
        <v>0</v>
      </c>
      <c r="W1032" s="68">
        <v>0</v>
      </c>
      <c r="X1032" s="68">
        <v>0</v>
      </c>
      <c r="Y1032" s="68">
        <v>0</v>
      </c>
      <c r="Z1032" s="68">
        <v>0</v>
      </c>
      <c r="AA1032" s="68">
        <v>0</v>
      </c>
      <c r="AB1032" s="68">
        <v>0</v>
      </c>
      <c r="AC1032" s="68">
        <v>0</v>
      </c>
      <c r="AD1032" s="68">
        <v>0</v>
      </c>
      <c r="AE1032" s="68">
        <v>0</v>
      </c>
      <c r="AF1032" s="68">
        <v>0</v>
      </c>
      <c r="AG1032" s="68">
        <v>0</v>
      </c>
      <c r="AH1032" s="68">
        <v>0</v>
      </c>
      <c r="AI1032" s="68">
        <v>0</v>
      </c>
      <c r="AJ1032" s="68">
        <v>0</v>
      </c>
    </row>
    <row r="1033" spans="1:36" x14ac:dyDescent="0.2">
      <c r="A1033" s="61" t="s">
        <v>70</v>
      </c>
      <c r="B1033" s="25"/>
      <c r="C1033" s="62">
        <v>0</v>
      </c>
      <c r="D1033" s="62">
        <v>0</v>
      </c>
      <c r="E1033" s="62">
        <v>0</v>
      </c>
      <c r="F1033" s="62">
        <v>0</v>
      </c>
      <c r="G1033" s="62">
        <v>0</v>
      </c>
      <c r="H1033" s="62">
        <v>0</v>
      </c>
      <c r="I1033" s="62">
        <v>0</v>
      </c>
      <c r="J1033" s="62">
        <v>0</v>
      </c>
      <c r="K1033" s="62">
        <v>0</v>
      </c>
      <c r="L1033" s="62">
        <v>0</v>
      </c>
      <c r="M1033" s="62">
        <v>0</v>
      </c>
      <c r="N1033" s="62">
        <v>0</v>
      </c>
      <c r="O1033" s="62">
        <v>0</v>
      </c>
      <c r="P1033" s="62">
        <v>0</v>
      </c>
      <c r="Q1033" s="62">
        <v>0</v>
      </c>
      <c r="R1033" s="62">
        <v>0</v>
      </c>
      <c r="S1033" s="62">
        <v>0</v>
      </c>
      <c r="T1033" s="62">
        <v>0</v>
      </c>
      <c r="U1033" s="62">
        <v>0</v>
      </c>
      <c r="V1033" s="62">
        <v>0</v>
      </c>
      <c r="W1033" s="62">
        <v>0</v>
      </c>
      <c r="X1033" s="62">
        <v>0</v>
      </c>
      <c r="Y1033" s="62">
        <v>0</v>
      </c>
      <c r="Z1033" s="62">
        <v>0</v>
      </c>
      <c r="AA1033" s="62">
        <v>0</v>
      </c>
      <c r="AB1033" s="62">
        <v>0</v>
      </c>
      <c r="AC1033" s="62">
        <v>0</v>
      </c>
      <c r="AD1033" s="62">
        <v>0</v>
      </c>
      <c r="AE1033" s="62">
        <v>0</v>
      </c>
      <c r="AF1033" s="62">
        <v>0</v>
      </c>
      <c r="AG1033" s="62">
        <v>0</v>
      </c>
      <c r="AH1033" s="62">
        <v>0</v>
      </c>
      <c r="AI1033" s="62">
        <v>0</v>
      </c>
      <c r="AJ1033" s="62">
        <v>0</v>
      </c>
    </row>
    <row r="1034" spans="1:36" x14ac:dyDescent="0.2">
      <c r="A1034" s="70" t="s">
        <v>71</v>
      </c>
      <c r="B1034" s="71" t="s">
        <v>72</v>
      </c>
      <c r="C1034" s="72">
        <v>0</v>
      </c>
      <c r="D1034" s="73">
        <v>0</v>
      </c>
      <c r="E1034" s="73">
        <v>0</v>
      </c>
      <c r="F1034" s="73">
        <v>0</v>
      </c>
      <c r="G1034" s="73">
        <v>0</v>
      </c>
      <c r="H1034" s="73">
        <v>0</v>
      </c>
      <c r="I1034" s="73">
        <v>0</v>
      </c>
      <c r="J1034" s="73">
        <v>0</v>
      </c>
      <c r="K1034" s="73">
        <v>0</v>
      </c>
      <c r="L1034" s="73">
        <v>0</v>
      </c>
      <c r="M1034" s="73">
        <v>0</v>
      </c>
      <c r="N1034" s="73">
        <v>0</v>
      </c>
      <c r="O1034" s="73">
        <v>0</v>
      </c>
      <c r="P1034" s="73">
        <v>0</v>
      </c>
      <c r="Q1034" s="73">
        <v>0</v>
      </c>
      <c r="R1034" s="73">
        <v>0</v>
      </c>
      <c r="S1034" s="73">
        <v>0</v>
      </c>
      <c r="T1034" s="73">
        <v>0</v>
      </c>
      <c r="U1034" s="73">
        <v>0</v>
      </c>
      <c r="V1034" s="73">
        <v>0</v>
      </c>
      <c r="W1034" s="73">
        <v>0</v>
      </c>
      <c r="X1034" s="73">
        <v>0</v>
      </c>
      <c r="Y1034" s="73">
        <v>0</v>
      </c>
      <c r="Z1034" s="73">
        <v>0</v>
      </c>
      <c r="AA1034" s="73">
        <v>0</v>
      </c>
      <c r="AB1034" s="73">
        <v>0</v>
      </c>
      <c r="AC1034" s="73">
        <v>0</v>
      </c>
      <c r="AD1034" s="73">
        <v>0</v>
      </c>
      <c r="AE1034" s="73">
        <v>0</v>
      </c>
      <c r="AF1034" s="73">
        <v>0</v>
      </c>
      <c r="AG1034" s="73">
        <v>0</v>
      </c>
      <c r="AH1034" s="73">
        <v>0</v>
      </c>
      <c r="AI1034" s="73">
        <v>0</v>
      </c>
      <c r="AJ1034" s="73">
        <v>0</v>
      </c>
    </row>
    <row r="1035" spans="1:36" x14ac:dyDescent="0.2">
      <c r="A1035" s="70" t="s">
        <v>73</v>
      </c>
      <c r="B1035" s="71" t="s">
        <v>74</v>
      </c>
      <c r="C1035" s="72">
        <v>0</v>
      </c>
      <c r="D1035" s="73">
        <v>0</v>
      </c>
      <c r="E1035" s="73">
        <v>0</v>
      </c>
      <c r="F1035" s="73">
        <v>0</v>
      </c>
      <c r="G1035" s="73">
        <v>0</v>
      </c>
      <c r="H1035" s="73">
        <v>0</v>
      </c>
      <c r="I1035" s="73">
        <v>0</v>
      </c>
      <c r="J1035" s="73">
        <v>0</v>
      </c>
      <c r="K1035" s="73">
        <v>0</v>
      </c>
      <c r="L1035" s="73">
        <v>0</v>
      </c>
      <c r="M1035" s="73">
        <v>0</v>
      </c>
      <c r="N1035" s="73">
        <v>0</v>
      </c>
      <c r="O1035" s="73">
        <v>0</v>
      </c>
      <c r="P1035" s="73">
        <v>0</v>
      </c>
      <c r="Q1035" s="73">
        <v>0</v>
      </c>
      <c r="R1035" s="73">
        <v>0</v>
      </c>
      <c r="S1035" s="73">
        <v>0</v>
      </c>
      <c r="T1035" s="73">
        <v>0</v>
      </c>
      <c r="U1035" s="73">
        <v>0</v>
      </c>
      <c r="V1035" s="73">
        <v>0</v>
      </c>
      <c r="W1035" s="73">
        <v>0</v>
      </c>
      <c r="X1035" s="73">
        <v>0</v>
      </c>
      <c r="Y1035" s="73">
        <v>0</v>
      </c>
      <c r="Z1035" s="73">
        <v>0</v>
      </c>
      <c r="AA1035" s="73">
        <v>0</v>
      </c>
      <c r="AB1035" s="73">
        <v>0</v>
      </c>
      <c r="AC1035" s="73">
        <v>0</v>
      </c>
      <c r="AD1035" s="73">
        <v>0</v>
      </c>
      <c r="AE1035" s="73">
        <v>0</v>
      </c>
      <c r="AF1035" s="73">
        <v>0</v>
      </c>
      <c r="AG1035" s="73">
        <v>0</v>
      </c>
      <c r="AH1035" s="73">
        <v>0</v>
      </c>
      <c r="AI1035" s="73">
        <v>0</v>
      </c>
      <c r="AJ1035" s="73">
        <v>0</v>
      </c>
    </row>
    <row r="1036" spans="1:36" x14ac:dyDescent="0.2">
      <c r="A1036" s="70" t="s">
        <v>75</v>
      </c>
      <c r="B1036" s="71" t="s">
        <v>76</v>
      </c>
      <c r="C1036" s="72">
        <v>0</v>
      </c>
      <c r="D1036" s="73">
        <v>0</v>
      </c>
      <c r="E1036" s="73">
        <v>0</v>
      </c>
      <c r="F1036" s="73">
        <v>0</v>
      </c>
      <c r="G1036" s="73">
        <v>0</v>
      </c>
      <c r="H1036" s="73">
        <v>0</v>
      </c>
      <c r="I1036" s="73">
        <v>0</v>
      </c>
      <c r="J1036" s="73">
        <v>0</v>
      </c>
      <c r="K1036" s="73">
        <v>0</v>
      </c>
      <c r="L1036" s="73">
        <v>0</v>
      </c>
      <c r="M1036" s="73">
        <v>0</v>
      </c>
      <c r="N1036" s="73">
        <v>0</v>
      </c>
      <c r="O1036" s="73">
        <v>0</v>
      </c>
      <c r="P1036" s="73">
        <v>0</v>
      </c>
      <c r="Q1036" s="73">
        <v>0</v>
      </c>
      <c r="R1036" s="73">
        <v>0</v>
      </c>
      <c r="S1036" s="73">
        <v>0</v>
      </c>
      <c r="T1036" s="73">
        <v>0</v>
      </c>
      <c r="U1036" s="73">
        <v>0</v>
      </c>
      <c r="V1036" s="73">
        <v>0</v>
      </c>
      <c r="W1036" s="73">
        <v>0</v>
      </c>
      <c r="X1036" s="73">
        <v>0</v>
      </c>
      <c r="Y1036" s="73">
        <v>0</v>
      </c>
      <c r="Z1036" s="73">
        <v>0</v>
      </c>
      <c r="AA1036" s="73">
        <v>0</v>
      </c>
      <c r="AB1036" s="73">
        <v>0</v>
      </c>
      <c r="AC1036" s="73">
        <v>0</v>
      </c>
      <c r="AD1036" s="73">
        <v>0</v>
      </c>
      <c r="AE1036" s="73">
        <v>0</v>
      </c>
      <c r="AF1036" s="73">
        <v>0</v>
      </c>
      <c r="AG1036" s="73">
        <v>0</v>
      </c>
      <c r="AH1036" s="73">
        <v>0</v>
      </c>
      <c r="AI1036" s="73">
        <v>0</v>
      </c>
      <c r="AJ1036" s="73">
        <v>0</v>
      </c>
    </row>
    <row r="1037" spans="1:36" x14ac:dyDescent="0.2">
      <c r="A1037" s="70" t="s">
        <v>77</v>
      </c>
      <c r="B1037" s="71" t="s">
        <v>78</v>
      </c>
      <c r="C1037" s="72">
        <v>0</v>
      </c>
      <c r="D1037" s="73">
        <v>0</v>
      </c>
      <c r="E1037" s="73">
        <v>0</v>
      </c>
      <c r="F1037" s="73">
        <v>0</v>
      </c>
      <c r="G1037" s="73">
        <v>0</v>
      </c>
      <c r="H1037" s="73">
        <v>0</v>
      </c>
      <c r="I1037" s="73">
        <v>0</v>
      </c>
      <c r="J1037" s="73">
        <v>0</v>
      </c>
      <c r="K1037" s="73">
        <v>0</v>
      </c>
      <c r="L1037" s="73">
        <v>0</v>
      </c>
      <c r="M1037" s="73">
        <v>0</v>
      </c>
      <c r="N1037" s="73">
        <v>0</v>
      </c>
      <c r="O1037" s="73">
        <v>0</v>
      </c>
      <c r="P1037" s="73">
        <v>0</v>
      </c>
      <c r="Q1037" s="73">
        <v>0</v>
      </c>
      <c r="R1037" s="73">
        <v>0</v>
      </c>
      <c r="S1037" s="73">
        <v>0</v>
      </c>
      <c r="T1037" s="73">
        <v>0</v>
      </c>
      <c r="U1037" s="73">
        <v>0</v>
      </c>
      <c r="V1037" s="73">
        <v>0</v>
      </c>
      <c r="W1037" s="73">
        <v>0</v>
      </c>
      <c r="X1037" s="73">
        <v>0</v>
      </c>
      <c r="Y1037" s="73">
        <v>0</v>
      </c>
      <c r="Z1037" s="73">
        <v>0</v>
      </c>
      <c r="AA1037" s="73">
        <v>0</v>
      </c>
      <c r="AB1037" s="73">
        <v>0</v>
      </c>
      <c r="AC1037" s="73">
        <v>0</v>
      </c>
      <c r="AD1037" s="73">
        <v>0</v>
      </c>
      <c r="AE1037" s="73">
        <v>0</v>
      </c>
      <c r="AF1037" s="73">
        <v>0</v>
      </c>
      <c r="AG1037" s="73">
        <v>0</v>
      </c>
      <c r="AH1037" s="73">
        <v>0</v>
      </c>
      <c r="AI1037" s="73">
        <v>0</v>
      </c>
      <c r="AJ1037" s="73">
        <v>0</v>
      </c>
    </row>
    <row r="1038" spans="1:36" x14ac:dyDescent="0.2">
      <c r="A1038" s="70" t="s">
        <v>79</v>
      </c>
      <c r="B1038" s="71" t="s">
        <v>80</v>
      </c>
      <c r="C1038" s="72">
        <v>0</v>
      </c>
      <c r="D1038" s="73">
        <v>0</v>
      </c>
      <c r="E1038" s="73">
        <v>0</v>
      </c>
      <c r="F1038" s="73">
        <v>0</v>
      </c>
      <c r="G1038" s="73">
        <v>0</v>
      </c>
      <c r="H1038" s="73">
        <v>0</v>
      </c>
      <c r="I1038" s="73">
        <v>0</v>
      </c>
      <c r="J1038" s="73">
        <v>0</v>
      </c>
      <c r="K1038" s="73">
        <v>0</v>
      </c>
      <c r="L1038" s="73">
        <v>0</v>
      </c>
      <c r="M1038" s="73">
        <v>0</v>
      </c>
      <c r="N1038" s="73">
        <v>0</v>
      </c>
      <c r="O1038" s="73">
        <v>0</v>
      </c>
      <c r="P1038" s="73">
        <v>0</v>
      </c>
      <c r="Q1038" s="73">
        <v>0</v>
      </c>
      <c r="R1038" s="73">
        <v>0</v>
      </c>
      <c r="S1038" s="73">
        <v>0</v>
      </c>
      <c r="T1038" s="73">
        <v>0</v>
      </c>
      <c r="U1038" s="73">
        <v>0</v>
      </c>
      <c r="V1038" s="73">
        <v>0</v>
      </c>
      <c r="W1038" s="73">
        <v>0</v>
      </c>
      <c r="X1038" s="73">
        <v>0</v>
      </c>
      <c r="Y1038" s="73">
        <v>0</v>
      </c>
      <c r="Z1038" s="73">
        <v>0</v>
      </c>
      <c r="AA1038" s="73">
        <v>0</v>
      </c>
      <c r="AB1038" s="73">
        <v>0</v>
      </c>
      <c r="AC1038" s="73">
        <v>0</v>
      </c>
      <c r="AD1038" s="73">
        <v>0</v>
      </c>
      <c r="AE1038" s="73">
        <v>0</v>
      </c>
      <c r="AF1038" s="73">
        <v>0</v>
      </c>
      <c r="AG1038" s="73">
        <v>0</v>
      </c>
      <c r="AH1038" s="73">
        <v>0</v>
      </c>
      <c r="AI1038" s="73">
        <v>0</v>
      </c>
      <c r="AJ1038" s="73">
        <v>0</v>
      </c>
    </row>
    <row r="1039" spans="1:36" x14ac:dyDescent="0.2">
      <c r="A1039" s="74" t="s">
        <v>81</v>
      </c>
      <c r="B1039" s="75"/>
      <c r="C1039" s="72">
        <v>0</v>
      </c>
      <c r="D1039" s="73">
        <v>0</v>
      </c>
      <c r="E1039" s="73">
        <v>0</v>
      </c>
      <c r="F1039" s="73">
        <v>0</v>
      </c>
      <c r="G1039" s="73">
        <v>0</v>
      </c>
      <c r="H1039" s="73">
        <v>0</v>
      </c>
      <c r="I1039" s="73">
        <v>0</v>
      </c>
      <c r="J1039" s="73">
        <v>0</v>
      </c>
      <c r="K1039" s="73">
        <v>0</v>
      </c>
      <c r="L1039" s="73">
        <v>0</v>
      </c>
      <c r="M1039" s="73">
        <v>0</v>
      </c>
      <c r="N1039" s="73">
        <v>0</v>
      </c>
      <c r="O1039" s="73">
        <v>0</v>
      </c>
      <c r="P1039" s="73">
        <v>0</v>
      </c>
      <c r="Q1039" s="73">
        <v>0</v>
      </c>
      <c r="R1039" s="73">
        <v>0</v>
      </c>
      <c r="S1039" s="73">
        <v>0</v>
      </c>
      <c r="T1039" s="73">
        <v>0</v>
      </c>
      <c r="U1039" s="73">
        <v>0</v>
      </c>
      <c r="V1039" s="73">
        <v>0</v>
      </c>
      <c r="W1039" s="73">
        <v>0</v>
      </c>
      <c r="X1039" s="73">
        <v>0</v>
      </c>
      <c r="Y1039" s="73">
        <v>0</v>
      </c>
      <c r="Z1039" s="73">
        <v>0</v>
      </c>
      <c r="AA1039" s="73">
        <v>0</v>
      </c>
      <c r="AB1039" s="73">
        <v>0</v>
      </c>
      <c r="AC1039" s="73">
        <v>0</v>
      </c>
      <c r="AD1039" s="73">
        <v>0</v>
      </c>
      <c r="AE1039" s="73">
        <v>0</v>
      </c>
      <c r="AF1039" s="73">
        <v>0</v>
      </c>
      <c r="AG1039" s="73">
        <v>0</v>
      </c>
      <c r="AH1039" s="73">
        <v>0</v>
      </c>
      <c r="AI1039" s="73">
        <v>0</v>
      </c>
      <c r="AJ1039" s="73">
        <v>0</v>
      </c>
    </row>
    <row r="1040" spans="1:36" x14ac:dyDescent="0.2">
      <c r="A1040" s="76" t="s">
        <v>82</v>
      </c>
      <c r="B1040" s="28"/>
      <c r="C1040" s="78">
        <v>0</v>
      </c>
      <c r="D1040" s="78">
        <v>0</v>
      </c>
      <c r="E1040" s="78">
        <v>0</v>
      </c>
      <c r="F1040" s="78">
        <v>0</v>
      </c>
      <c r="G1040" s="78">
        <v>0</v>
      </c>
      <c r="H1040" s="78">
        <v>0</v>
      </c>
      <c r="I1040" s="78">
        <v>0</v>
      </c>
      <c r="J1040" s="78">
        <v>0</v>
      </c>
      <c r="K1040" s="78">
        <v>0</v>
      </c>
      <c r="L1040" s="78">
        <v>0</v>
      </c>
      <c r="M1040" s="78">
        <v>0</v>
      </c>
      <c r="N1040" s="78">
        <v>0</v>
      </c>
      <c r="O1040" s="78">
        <v>0</v>
      </c>
      <c r="P1040" s="78">
        <v>0</v>
      </c>
      <c r="Q1040" s="78">
        <v>0</v>
      </c>
      <c r="R1040" s="78">
        <v>0</v>
      </c>
      <c r="S1040" s="78">
        <v>0</v>
      </c>
      <c r="T1040" s="78">
        <v>0</v>
      </c>
      <c r="U1040" s="78">
        <v>0</v>
      </c>
      <c r="V1040" s="78">
        <v>0</v>
      </c>
      <c r="W1040" s="78">
        <v>0</v>
      </c>
      <c r="X1040" s="78">
        <v>0</v>
      </c>
      <c r="Y1040" s="78">
        <v>0</v>
      </c>
      <c r="Z1040" s="78">
        <v>0</v>
      </c>
      <c r="AA1040" s="78">
        <v>0</v>
      </c>
      <c r="AB1040" s="78">
        <v>0</v>
      </c>
      <c r="AC1040" s="78">
        <v>0</v>
      </c>
      <c r="AD1040" s="78">
        <v>0</v>
      </c>
      <c r="AE1040" s="78">
        <v>0</v>
      </c>
      <c r="AF1040" s="78">
        <v>0</v>
      </c>
      <c r="AG1040" s="78">
        <v>0</v>
      </c>
      <c r="AH1040" s="78">
        <v>0</v>
      </c>
      <c r="AI1040" s="78">
        <v>0</v>
      </c>
      <c r="AJ1040" s="78">
        <v>0</v>
      </c>
    </row>
    <row r="1041" spans="1:36" x14ac:dyDescent="0.2">
      <c r="A1041" s="79" t="s">
        <v>83</v>
      </c>
      <c r="B1041" s="80" t="s">
        <v>84</v>
      </c>
      <c r="C1041" s="81">
        <v>0</v>
      </c>
      <c r="D1041" s="82">
        <v>0</v>
      </c>
      <c r="E1041" s="82">
        <v>0</v>
      </c>
      <c r="F1041" s="82">
        <v>0</v>
      </c>
      <c r="G1041" s="82">
        <v>0</v>
      </c>
      <c r="H1041" s="82">
        <v>0</v>
      </c>
      <c r="I1041" s="82">
        <v>0</v>
      </c>
      <c r="J1041" s="82">
        <v>0</v>
      </c>
      <c r="K1041" s="82">
        <v>0</v>
      </c>
      <c r="L1041" s="82">
        <v>0</v>
      </c>
      <c r="M1041" s="82">
        <v>0</v>
      </c>
      <c r="N1041" s="82">
        <v>0</v>
      </c>
      <c r="O1041" s="82">
        <v>0</v>
      </c>
      <c r="P1041" s="82">
        <v>0</v>
      </c>
      <c r="Q1041" s="82">
        <v>0</v>
      </c>
      <c r="R1041" s="82">
        <v>0</v>
      </c>
      <c r="S1041" s="82">
        <v>0</v>
      </c>
      <c r="T1041" s="82">
        <v>0</v>
      </c>
      <c r="U1041" s="82">
        <v>0</v>
      </c>
      <c r="V1041" s="82">
        <v>0</v>
      </c>
      <c r="W1041" s="82">
        <v>0</v>
      </c>
      <c r="X1041" s="82">
        <v>0</v>
      </c>
      <c r="Y1041" s="82">
        <v>0</v>
      </c>
      <c r="Z1041" s="82">
        <v>0</v>
      </c>
      <c r="AA1041" s="82">
        <v>0</v>
      </c>
      <c r="AB1041" s="82">
        <v>0</v>
      </c>
      <c r="AC1041" s="82">
        <v>0</v>
      </c>
      <c r="AD1041" s="82">
        <v>0</v>
      </c>
      <c r="AE1041" s="82">
        <v>0</v>
      </c>
      <c r="AF1041" s="82">
        <v>0</v>
      </c>
      <c r="AG1041" s="82">
        <v>0</v>
      </c>
      <c r="AH1041" s="82">
        <v>0</v>
      </c>
      <c r="AI1041" s="82">
        <v>0</v>
      </c>
      <c r="AJ1041" s="82">
        <v>0</v>
      </c>
    </row>
    <row r="1042" spans="1:36" x14ac:dyDescent="0.2">
      <c r="A1042" s="83" t="s">
        <v>85</v>
      </c>
      <c r="B1042" s="84">
        <v>84</v>
      </c>
      <c r="C1042" s="72">
        <v>0</v>
      </c>
      <c r="D1042" s="73">
        <v>0</v>
      </c>
      <c r="E1042" s="73">
        <v>0</v>
      </c>
      <c r="F1042" s="73">
        <v>0</v>
      </c>
      <c r="G1042" s="73">
        <v>0</v>
      </c>
      <c r="H1042" s="73">
        <v>0</v>
      </c>
      <c r="I1042" s="73">
        <v>0</v>
      </c>
      <c r="J1042" s="73">
        <v>0</v>
      </c>
      <c r="K1042" s="73">
        <v>0</v>
      </c>
      <c r="L1042" s="73">
        <v>0</v>
      </c>
      <c r="M1042" s="73">
        <v>0</v>
      </c>
      <c r="N1042" s="73">
        <v>0</v>
      </c>
      <c r="O1042" s="73">
        <v>0</v>
      </c>
      <c r="P1042" s="73">
        <v>0</v>
      </c>
      <c r="Q1042" s="73">
        <v>0</v>
      </c>
      <c r="R1042" s="73">
        <v>0</v>
      </c>
      <c r="S1042" s="73">
        <v>0</v>
      </c>
      <c r="T1042" s="73">
        <v>0</v>
      </c>
      <c r="U1042" s="73">
        <v>0</v>
      </c>
      <c r="V1042" s="73">
        <v>0</v>
      </c>
      <c r="W1042" s="73">
        <v>0</v>
      </c>
      <c r="X1042" s="73">
        <v>0</v>
      </c>
      <c r="Y1042" s="73">
        <v>0</v>
      </c>
      <c r="Z1042" s="73">
        <v>0</v>
      </c>
      <c r="AA1042" s="73">
        <v>0</v>
      </c>
      <c r="AB1042" s="73">
        <v>0</v>
      </c>
      <c r="AC1042" s="73">
        <v>0</v>
      </c>
      <c r="AD1042" s="73">
        <v>0</v>
      </c>
      <c r="AE1042" s="73">
        <v>0</v>
      </c>
      <c r="AF1042" s="73">
        <v>0</v>
      </c>
      <c r="AG1042" s="73">
        <v>0</v>
      </c>
      <c r="AH1042" s="73">
        <v>0</v>
      </c>
      <c r="AI1042" s="73">
        <v>0</v>
      </c>
      <c r="AJ1042" s="73">
        <v>0</v>
      </c>
    </row>
    <row r="1043" spans="1:36" x14ac:dyDescent="0.2">
      <c r="A1043" s="70" t="s">
        <v>86</v>
      </c>
      <c r="B1043" s="71">
        <v>85</v>
      </c>
      <c r="C1043" s="72">
        <v>0</v>
      </c>
      <c r="D1043" s="73">
        <v>0</v>
      </c>
      <c r="E1043" s="73">
        <v>0</v>
      </c>
      <c r="F1043" s="73">
        <v>0</v>
      </c>
      <c r="G1043" s="73">
        <v>0</v>
      </c>
      <c r="H1043" s="73">
        <v>0</v>
      </c>
      <c r="I1043" s="73">
        <v>0</v>
      </c>
      <c r="J1043" s="73">
        <v>0</v>
      </c>
      <c r="K1043" s="73">
        <v>0</v>
      </c>
      <c r="L1043" s="73">
        <v>0</v>
      </c>
      <c r="M1043" s="73">
        <v>0</v>
      </c>
      <c r="N1043" s="73">
        <v>0</v>
      </c>
      <c r="O1043" s="73">
        <v>0</v>
      </c>
      <c r="P1043" s="73">
        <v>0</v>
      </c>
      <c r="Q1043" s="73">
        <v>0</v>
      </c>
      <c r="R1043" s="73">
        <v>0</v>
      </c>
      <c r="S1043" s="73">
        <v>0</v>
      </c>
      <c r="T1043" s="73">
        <v>0</v>
      </c>
      <c r="U1043" s="73">
        <v>0</v>
      </c>
      <c r="V1043" s="73">
        <v>0</v>
      </c>
      <c r="W1043" s="73">
        <v>0</v>
      </c>
      <c r="X1043" s="73">
        <v>0</v>
      </c>
      <c r="Y1043" s="73">
        <v>0</v>
      </c>
      <c r="Z1043" s="73">
        <v>0</v>
      </c>
      <c r="AA1043" s="73">
        <v>0</v>
      </c>
      <c r="AB1043" s="73">
        <v>0</v>
      </c>
      <c r="AC1043" s="73">
        <v>0</v>
      </c>
      <c r="AD1043" s="73">
        <v>0</v>
      </c>
      <c r="AE1043" s="73">
        <v>0</v>
      </c>
      <c r="AF1043" s="73">
        <v>0</v>
      </c>
      <c r="AG1043" s="73">
        <v>0</v>
      </c>
      <c r="AH1043" s="73">
        <v>0</v>
      </c>
      <c r="AI1043" s="73">
        <v>0</v>
      </c>
      <c r="AJ1043" s="73">
        <v>0</v>
      </c>
    </row>
    <row r="1044" spans="1:36" x14ac:dyDescent="0.2">
      <c r="A1044" s="74" t="s">
        <v>87</v>
      </c>
      <c r="B1044" s="75" t="s">
        <v>88</v>
      </c>
      <c r="C1044" s="85">
        <v>0</v>
      </c>
      <c r="D1044" s="86">
        <v>0</v>
      </c>
      <c r="E1044" s="86">
        <v>0</v>
      </c>
      <c r="F1044" s="86">
        <v>0</v>
      </c>
      <c r="G1044" s="86">
        <v>0</v>
      </c>
      <c r="H1044" s="86">
        <v>0</v>
      </c>
      <c r="I1044" s="86">
        <v>0</v>
      </c>
      <c r="J1044" s="86">
        <v>0</v>
      </c>
      <c r="K1044" s="86">
        <v>0</v>
      </c>
      <c r="L1044" s="86">
        <v>0</v>
      </c>
      <c r="M1044" s="86">
        <v>0</v>
      </c>
      <c r="N1044" s="86">
        <v>0</v>
      </c>
      <c r="O1044" s="86">
        <v>0</v>
      </c>
      <c r="P1044" s="86">
        <v>0</v>
      </c>
      <c r="Q1044" s="86">
        <v>0</v>
      </c>
      <c r="R1044" s="86">
        <v>0</v>
      </c>
      <c r="S1044" s="86">
        <v>0</v>
      </c>
      <c r="T1044" s="86">
        <v>0</v>
      </c>
      <c r="U1044" s="86">
        <v>0</v>
      </c>
      <c r="V1044" s="86">
        <v>0</v>
      </c>
      <c r="W1044" s="86">
        <v>0</v>
      </c>
      <c r="X1044" s="86">
        <v>0</v>
      </c>
      <c r="Y1044" s="86">
        <v>0</v>
      </c>
      <c r="Z1044" s="86">
        <v>0</v>
      </c>
      <c r="AA1044" s="86">
        <v>0</v>
      </c>
      <c r="AB1044" s="86">
        <v>0</v>
      </c>
      <c r="AC1044" s="86">
        <v>0</v>
      </c>
      <c r="AD1044" s="86">
        <v>0</v>
      </c>
      <c r="AE1044" s="86">
        <v>0</v>
      </c>
      <c r="AF1044" s="86">
        <v>0</v>
      </c>
      <c r="AG1044" s="86">
        <v>0</v>
      </c>
      <c r="AH1044" s="86">
        <v>0</v>
      </c>
      <c r="AI1044" s="86">
        <v>0</v>
      </c>
      <c r="AJ1044" s="86">
        <v>0</v>
      </c>
    </row>
    <row r="1045" spans="1:36" x14ac:dyDescent="0.2">
      <c r="A1045" s="32" t="s">
        <v>89</v>
      </c>
      <c r="B1045" s="33"/>
      <c r="C1045" s="34">
        <v>0</v>
      </c>
      <c r="D1045" s="34">
        <v>0</v>
      </c>
      <c r="E1045" s="34">
        <v>0</v>
      </c>
      <c r="F1045" s="34">
        <v>0</v>
      </c>
      <c r="G1045" s="34">
        <v>0</v>
      </c>
      <c r="H1045" s="34">
        <v>0</v>
      </c>
      <c r="I1045" s="34">
        <v>0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0</v>
      </c>
      <c r="X1045" s="34">
        <v>0</v>
      </c>
      <c r="Y1045" s="34">
        <v>0</v>
      </c>
      <c r="Z1045" s="34">
        <v>0</v>
      </c>
      <c r="AA1045" s="34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0</v>
      </c>
      <c r="AJ1045" s="34">
        <v>0</v>
      </c>
    </row>
    <row r="1046" spans="1:36" ht="13.5" thickBot="1" x14ac:dyDescent="0.25">
      <c r="A1046" s="30" t="s">
        <v>90</v>
      </c>
      <c r="B1046" s="31"/>
      <c r="C1046" s="19">
        <v>0</v>
      </c>
      <c r="D1046" s="19">
        <v>0</v>
      </c>
      <c r="E1046" s="19">
        <v>0</v>
      </c>
      <c r="F1046" s="19">
        <v>0</v>
      </c>
      <c r="G1046" s="19">
        <v>0</v>
      </c>
      <c r="H1046" s="19">
        <v>0</v>
      </c>
      <c r="I1046" s="19">
        <v>0</v>
      </c>
      <c r="J1046" s="19">
        <v>0</v>
      </c>
      <c r="K1046" s="19">
        <v>0</v>
      </c>
      <c r="L1046" s="19">
        <v>0</v>
      </c>
      <c r="M1046" s="19">
        <v>0</v>
      </c>
      <c r="N1046" s="19">
        <v>0</v>
      </c>
      <c r="O1046" s="19">
        <v>0</v>
      </c>
      <c r="P1046" s="19">
        <v>0</v>
      </c>
      <c r="Q1046" s="19">
        <v>0</v>
      </c>
      <c r="R1046" s="19">
        <v>0</v>
      </c>
      <c r="S1046" s="19">
        <v>0</v>
      </c>
      <c r="T1046" s="19">
        <v>0</v>
      </c>
      <c r="U1046" s="19">
        <v>0</v>
      </c>
      <c r="V1046" s="19">
        <v>0</v>
      </c>
      <c r="W1046" s="19">
        <v>0</v>
      </c>
      <c r="X1046" s="19">
        <v>0</v>
      </c>
      <c r="Y1046" s="19">
        <v>0</v>
      </c>
      <c r="Z1046" s="19">
        <v>0</v>
      </c>
      <c r="AA1046" s="19">
        <v>0</v>
      </c>
      <c r="AB1046" s="19">
        <v>0</v>
      </c>
      <c r="AC1046" s="19">
        <v>0</v>
      </c>
      <c r="AD1046" s="19">
        <v>0</v>
      </c>
      <c r="AE1046" s="19">
        <v>0</v>
      </c>
      <c r="AF1046" s="19">
        <v>0</v>
      </c>
      <c r="AG1046" s="19">
        <v>0</v>
      </c>
      <c r="AH1046" s="19">
        <v>0</v>
      </c>
      <c r="AI1046" s="19">
        <v>0</v>
      </c>
      <c r="AJ1046" s="19">
        <v>0</v>
      </c>
    </row>
    <row r="1047" spans="1:36" ht="13.5" thickBot="1" x14ac:dyDescent="0.25">
      <c r="A1047" s="36" t="s">
        <v>91</v>
      </c>
      <c r="B1047" s="37"/>
      <c r="C1047" s="38">
        <v>0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0</v>
      </c>
      <c r="P1047" s="38">
        <v>0</v>
      </c>
      <c r="Q1047" s="38">
        <v>0</v>
      </c>
      <c r="R1047" s="38">
        <v>0</v>
      </c>
      <c r="S1047" s="38">
        <v>0</v>
      </c>
      <c r="T1047" s="38">
        <v>0</v>
      </c>
      <c r="U1047" s="38">
        <v>0</v>
      </c>
      <c r="V1047" s="38">
        <v>0</v>
      </c>
      <c r="W1047" s="38">
        <v>0</v>
      </c>
      <c r="X1047" s="38">
        <v>0</v>
      </c>
      <c r="Y1047" s="38">
        <v>0</v>
      </c>
      <c r="Z1047" s="38">
        <v>0</v>
      </c>
      <c r="AA1047" s="38">
        <v>0</v>
      </c>
      <c r="AB1047" s="38">
        <v>0</v>
      </c>
      <c r="AC1047" s="38">
        <v>0</v>
      </c>
      <c r="AD1047" s="38">
        <v>0</v>
      </c>
      <c r="AE1047" s="38">
        <v>0</v>
      </c>
      <c r="AF1047" s="38">
        <v>0</v>
      </c>
      <c r="AG1047" s="38">
        <v>0</v>
      </c>
      <c r="AH1047" s="38">
        <v>0</v>
      </c>
      <c r="AI1047" s="38">
        <v>0</v>
      </c>
      <c r="AJ1047" s="38">
        <v>0</v>
      </c>
    </row>
    <row r="1049" spans="1:36" x14ac:dyDescent="0.2">
      <c r="A1049" s="94"/>
      <c r="B1049" s="95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  <c r="Z1049" s="96"/>
      <c r="AA1049" s="96"/>
      <c r="AB1049" s="96"/>
      <c r="AC1049" s="96"/>
      <c r="AD1049" s="96"/>
      <c r="AE1049" s="96"/>
      <c r="AF1049" s="96"/>
      <c r="AG1049" s="96"/>
      <c r="AH1049" s="96"/>
      <c r="AI1049" s="96"/>
      <c r="AJ1049" s="96"/>
    </row>
    <row r="1050" spans="1:36" x14ac:dyDescent="0.2">
      <c r="A1050"/>
      <c r="B105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</row>
    <row r="1051" spans="1:36" ht="30.75" thickBot="1" x14ac:dyDescent="0.3">
      <c r="A1051" s="90" t="s">
        <v>114</v>
      </c>
      <c r="B1051" s="2" t="s">
        <v>1</v>
      </c>
      <c r="C1051" s="3">
        <v>1990</v>
      </c>
      <c r="D1051" s="3">
        <v>1991</v>
      </c>
      <c r="E1051" s="3">
        <v>1992</v>
      </c>
      <c r="F1051" s="3">
        <v>1993</v>
      </c>
      <c r="G1051" s="3">
        <v>1994</v>
      </c>
      <c r="H1051" s="3">
        <v>1995</v>
      </c>
      <c r="I1051" s="3">
        <v>1996</v>
      </c>
      <c r="J1051" s="3">
        <v>1997</v>
      </c>
      <c r="K1051" s="3">
        <v>1998</v>
      </c>
      <c r="L1051" s="3">
        <v>1999</v>
      </c>
      <c r="M1051" s="3">
        <v>2000</v>
      </c>
      <c r="N1051" s="3">
        <v>2001</v>
      </c>
      <c r="O1051" s="3">
        <v>2002</v>
      </c>
      <c r="P1051" s="3">
        <v>2003</v>
      </c>
      <c r="Q1051" s="3">
        <v>2004</v>
      </c>
      <c r="R1051" s="3">
        <v>2005</v>
      </c>
      <c r="S1051" s="3">
        <v>2006</v>
      </c>
      <c r="T1051" s="3">
        <v>2007</v>
      </c>
      <c r="U1051" s="3">
        <v>2008</v>
      </c>
      <c r="V1051" s="3">
        <v>2009</v>
      </c>
      <c r="W1051" s="3">
        <v>2010</v>
      </c>
      <c r="X1051" s="3">
        <v>2011</v>
      </c>
      <c r="Y1051" s="3">
        <v>2012</v>
      </c>
      <c r="Z1051" s="3">
        <v>2013</v>
      </c>
      <c r="AA1051" s="3">
        <v>2014</v>
      </c>
      <c r="AB1051" s="3">
        <v>2015</v>
      </c>
      <c r="AC1051" s="3">
        <v>2016</v>
      </c>
      <c r="AD1051" s="3">
        <v>2017</v>
      </c>
      <c r="AE1051" s="3">
        <v>2018</v>
      </c>
      <c r="AF1051" s="3">
        <v>2019</v>
      </c>
      <c r="AG1051" s="3">
        <v>2020</v>
      </c>
      <c r="AH1051" s="3">
        <v>2021</v>
      </c>
      <c r="AI1051" s="3">
        <v>2022</v>
      </c>
      <c r="AJ1051" s="3">
        <v>2023</v>
      </c>
    </row>
    <row r="1052" spans="1:36" x14ac:dyDescent="0.2">
      <c r="A1052" s="5" t="s">
        <v>2</v>
      </c>
      <c r="B1052" s="6"/>
      <c r="C1052" s="7">
        <v>0</v>
      </c>
      <c r="D1052" s="7">
        <v>0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 s="7">
        <v>0</v>
      </c>
      <c r="AC1052" s="7">
        <v>0</v>
      </c>
      <c r="AD1052" s="7">
        <v>0</v>
      </c>
      <c r="AE1052" s="7">
        <v>0</v>
      </c>
      <c r="AF1052" s="7">
        <v>0</v>
      </c>
      <c r="AG1052" s="7">
        <v>0</v>
      </c>
      <c r="AH1052" s="7">
        <v>0</v>
      </c>
      <c r="AI1052" s="7">
        <v>0</v>
      </c>
      <c r="AJ1052" s="7">
        <v>0</v>
      </c>
    </row>
    <row r="1053" spans="1:36" x14ac:dyDescent="0.2">
      <c r="A1053" s="10" t="s">
        <v>3</v>
      </c>
      <c r="B1053" s="11"/>
      <c r="C1053" s="12">
        <v>58.58</v>
      </c>
      <c r="D1053" s="12">
        <v>42.42</v>
      </c>
      <c r="E1053" s="12">
        <v>41.410000000000004</v>
      </c>
      <c r="F1053" s="12">
        <v>39.39</v>
      </c>
      <c r="G1053" s="12">
        <v>39.39</v>
      </c>
      <c r="H1053" s="12">
        <v>38.380000000000003</v>
      </c>
      <c r="I1053" s="12">
        <v>47.47</v>
      </c>
      <c r="J1053" s="12">
        <v>35.35</v>
      </c>
      <c r="K1053" s="12">
        <v>32.32</v>
      </c>
      <c r="L1053" s="12">
        <v>34.340000000000003</v>
      </c>
      <c r="M1053" s="12">
        <v>119.18</v>
      </c>
      <c r="N1053" s="12">
        <v>37.369999999999997</v>
      </c>
      <c r="O1053" s="12">
        <v>26.26</v>
      </c>
      <c r="P1053" s="12">
        <v>30.3</v>
      </c>
      <c r="Q1053" s="12">
        <v>34.340000000000003</v>
      </c>
      <c r="R1053" s="12">
        <v>103.02</v>
      </c>
      <c r="S1053" s="12">
        <v>38.380000000000003</v>
      </c>
      <c r="T1053" s="12">
        <v>44.44</v>
      </c>
      <c r="U1053" s="12">
        <v>38.380000000000003</v>
      </c>
      <c r="V1053" s="12">
        <v>40.583820000000003</v>
      </c>
      <c r="W1053" s="12">
        <v>32.327069999999999</v>
      </c>
      <c r="X1053" s="12">
        <v>36.31758</v>
      </c>
      <c r="Y1053" s="12">
        <v>36.196324360200904</v>
      </c>
      <c r="Z1053" s="12">
        <v>37.946401269492299</v>
      </c>
      <c r="AA1053" s="12">
        <v>38.507174015225601</v>
      </c>
      <c r="AB1053" s="12">
        <v>41.028703505418363</v>
      </c>
      <c r="AC1053" s="12">
        <v>40.239355145944543</v>
      </c>
      <c r="AD1053" s="12">
        <v>45.636933888808258</v>
      </c>
      <c r="AE1053" s="12">
        <v>43.754533126130625</v>
      </c>
      <c r="AF1053" s="12">
        <v>45.897971663359961</v>
      </c>
      <c r="AG1053" s="12">
        <v>47.84519343528769</v>
      </c>
      <c r="AH1053" s="12">
        <v>50.747421091856353</v>
      </c>
      <c r="AI1053" s="12">
        <v>60.097465648808949</v>
      </c>
      <c r="AJ1053" s="12">
        <v>56.757874388826309</v>
      </c>
    </row>
    <row r="1054" spans="1:36" x14ac:dyDescent="0.2">
      <c r="A1054" s="10" t="s">
        <v>4</v>
      </c>
      <c r="B1054" s="11"/>
      <c r="C1054" s="12">
        <v>0</v>
      </c>
      <c r="D1054" s="12">
        <v>2.02</v>
      </c>
      <c r="E1054" s="12">
        <v>1.01</v>
      </c>
      <c r="F1054" s="12">
        <v>2.02</v>
      </c>
      <c r="G1054" s="12">
        <v>1.01</v>
      </c>
      <c r="H1054" s="12">
        <v>19.190000000000001</v>
      </c>
      <c r="I1054" s="12">
        <v>3.0300000000000002</v>
      </c>
      <c r="J1054" s="12">
        <v>4.04</v>
      </c>
      <c r="K1054" s="12">
        <v>5.05</v>
      </c>
      <c r="L1054" s="12">
        <v>7.07</v>
      </c>
      <c r="M1054" s="12">
        <v>5.05</v>
      </c>
      <c r="N1054" s="12">
        <v>5.05</v>
      </c>
      <c r="O1054" s="12">
        <v>7.07</v>
      </c>
      <c r="P1054" s="12">
        <v>6.0600000000000005</v>
      </c>
      <c r="Q1054" s="12">
        <v>6.0600000000000005</v>
      </c>
      <c r="R1054" s="12">
        <v>6.0600000000000005</v>
      </c>
      <c r="S1054" s="12">
        <v>7.07</v>
      </c>
      <c r="T1054" s="12">
        <v>6.0600000000000005</v>
      </c>
      <c r="U1054" s="12">
        <v>5.05</v>
      </c>
      <c r="V1054" s="12">
        <v>4.1258499999999998</v>
      </c>
      <c r="W1054" s="12">
        <v>4.9419300000000002</v>
      </c>
      <c r="X1054" s="12">
        <v>5.8125499999999999</v>
      </c>
      <c r="Y1054" s="12">
        <v>6.4233495200000004</v>
      </c>
      <c r="Z1054" s="12">
        <v>6.8803971646474302</v>
      </c>
      <c r="AA1054" s="12">
        <v>6.2005882446796106</v>
      </c>
      <c r="AB1054" s="12">
        <v>7.8910158700000004</v>
      </c>
      <c r="AC1054" s="12">
        <v>7.5239951902203694</v>
      </c>
      <c r="AD1054" s="12">
        <v>9.4522156245130091</v>
      </c>
      <c r="AE1054" s="12">
        <v>8.7436482816626366</v>
      </c>
      <c r="AF1054" s="12">
        <v>7.4200741569540316</v>
      </c>
      <c r="AG1054" s="12">
        <v>7.2720349208723203</v>
      </c>
      <c r="AH1054" s="12">
        <v>9.3359237433928559</v>
      </c>
      <c r="AI1054" s="12">
        <v>9.7373047286203924</v>
      </c>
      <c r="AJ1054" s="12">
        <v>11.570964696851522</v>
      </c>
    </row>
    <row r="1055" spans="1:36" x14ac:dyDescent="0.2">
      <c r="A1055" s="10" t="s">
        <v>5</v>
      </c>
      <c r="B1055" s="11"/>
      <c r="C1055" s="12">
        <v>0</v>
      </c>
      <c r="D1055" s="12">
        <v>0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</row>
    <row r="1056" spans="1:36" ht="13.5" thickBot="1" x14ac:dyDescent="0.25">
      <c r="A1056" s="13" t="s">
        <v>6</v>
      </c>
      <c r="B1056" s="14"/>
      <c r="C1056" s="15">
        <v>2.02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</row>
    <row r="1057" spans="1:36" x14ac:dyDescent="0.2">
      <c r="A1057" s="16" t="s">
        <v>7</v>
      </c>
      <c r="B1057" s="17"/>
      <c r="C1057" s="18">
        <v>60.6</v>
      </c>
      <c r="D1057" s="18">
        <v>40.4</v>
      </c>
      <c r="E1057" s="18">
        <v>40.400000000000006</v>
      </c>
      <c r="F1057" s="18">
        <v>37.369999999999997</v>
      </c>
      <c r="G1057" s="18">
        <v>38.380000000000003</v>
      </c>
      <c r="H1057" s="18">
        <v>19.190000000000001</v>
      </c>
      <c r="I1057" s="18">
        <v>44.44</v>
      </c>
      <c r="J1057" s="18">
        <v>31.310000000000002</v>
      </c>
      <c r="K1057" s="18">
        <v>27.27</v>
      </c>
      <c r="L1057" s="18">
        <v>27.270000000000003</v>
      </c>
      <c r="M1057" s="18">
        <v>114.13000000000001</v>
      </c>
      <c r="N1057" s="18">
        <v>32.32</v>
      </c>
      <c r="O1057" s="18">
        <v>19.190000000000001</v>
      </c>
      <c r="P1057" s="18">
        <v>24.240000000000002</v>
      </c>
      <c r="Q1057" s="18">
        <v>28.28</v>
      </c>
      <c r="R1057" s="18">
        <v>96.96</v>
      </c>
      <c r="S1057" s="18">
        <v>31.310000000000002</v>
      </c>
      <c r="T1057" s="18">
        <v>38.379999999999995</v>
      </c>
      <c r="U1057" s="18">
        <v>33.330000000000005</v>
      </c>
      <c r="V1057" s="18">
        <v>36.457970000000003</v>
      </c>
      <c r="W1057" s="18">
        <v>27.38514</v>
      </c>
      <c r="X1057" s="18">
        <v>30.505029999999998</v>
      </c>
      <c r="Y1057" s="18">
        <v>29.772974840200902</v>
      </c>
      <c r="Z1057" s="18">
        <v>31.066004104844868</v>
      </c>
      <c r="AA1057" s="18">
        <v>32.306585770545993</v>
      </c>
      <c r="AB1057" s="18">
        <v>33.137687635418359</v>
      </c>
      <c r="AC1057" s="18">
        <v>32.715359955724175</v>
      </c>
      <c r="AD1057" s="18">
        <v>36.184718264295249</v>
      </c>
      <c r="AE1057" s="18">
        <v>35.010884844467988</v>
      </c>
      <c r="AF1057" s="18">
        <v>38.477897506405931</v>
      </c>
      <c r="AG1057" s="18">
        <v>40.573158514415368</v>
      </c>
      <c r="AH1057" s="18">
        <v>41.411497348463499</v>
      </c>
      <c r="AI1057" s="18">
        <v>50.360160920188555</v>
      </c>
      <c r="AJ1057" s="18">
        <v>45.18690969197479</v>
      </c>
    </row>
    <row r="1058" spans="1:36" ht="13.5" thickBot="1" x14ac:dyDescent="0.25">
      <c r="A1058" s="21" t="s">
        <v>8</v>
      </c>
      <c r="B1058" s="22"/>
      <c r="C1058" s="23">
        <f t="shared" ref="C1058:AF1058" si="51">C1057-C1077</f>
        <v>0</v>
      </c>
      <c r="D1058" s="23">
        <f t="shared" si="51"/>
        <v>0</v>
      </c>
      <c r="E1058" s="23">
        <f t="shared" si="51"/>
        <v>0</v>
      </c>
      <c r="F1058" s="23">
        <f t="shared" si="51"/>
        <v>0</v>
      </c>
      <c r="G1058" s="23">
        <f t="shared" si="51"/>
        <v>0</v>
      </c>
      <c r="H1058" s="23">
        <f t="shared" si="51"/>
        <v>0</v>
      </c>
      <c r="I1058" s="23">
        <f t="shared" si="51"/>
        <v>0</v>
      </c>
      <c r="J1058" s="23">
        <f t="shared" si="51"/>
        <v>0</v>
      </c>
      <c r="K1058" s="23">
        <f t="shared" si="51"/>
        <v>0</v>
      </c>
      <c r="L1058" s="23">
        <f t="shared" si="51"/>
        <v>0</v>
      </c>
      <c r="M1058" s="23">
        <f t="shared" si="51"/>
        <v>0</v>
      </c>
      <c r="N1058" s="23">
        <f t="shared" si="51"/>
        <v>0</v>
      </c>
      <c r="O1058" s="23">
        <f t="shared" si="51"/>
        <v>0</v>
      </c>
      <c r="P1058" s="23">
        <f t="shared" si="51"/>
        <v>0</v>
      </c>
      <c r="Q1058" s="23">
        <f t="shared" si="51"/>
        <v>0</v>
      </c>
      <c r="R1058" s="23">
        <f t="shared" si="51"/>
        <v>0</v>
      </c>
      <c r="S1058" s="23">
        <f t="shared" si="51"/>
        <v>0</v>
      </c>
      <c r="T1058" s="23">
        <f t="shared" si="51"/>
        <v>0</v>
      </c>
      <c r="U1058" s="23">
        <f t="shared" si="51"/>
        <v>0</v>
      </c>
      <c r="V1058" s="23">
        <f t="shared" si="51"/>
        <v>0</v>
      </c>
      <c r="W1058" s="23">
        <f t="shared" si="51"/>
        <v>0</v>
      </c>
      <c r="X1058" s="23">
        <f t="shared" si="51"/>
        <v>0</v>
      </c>
      <c r="Y1058" s="23">
        <f t="shared" si="51"/>
        <v>0</v>
      </c>
      <c r="Z1058" s="23">
        <f t="shared" si="51"/>
        <v>0</v>
      </c>
      <c r="AA1058" s="23">
        <f t="shared" si="51"/>
        <v>0</v>
      </c>
      <c r="AB1058" s="23">
        <f t="shared" si="51"/>
        <v>0</v>
      </c>
      <c r="AC1058" s="23">
        <f t="shared" si="51"/>
        <v>0</v>
      </c>
      <c r="AD1058" s="23">
        <f t="shared" si="51"/>
        <v>0</v>
      </c>
      <c r="AE1058" s="23">
        <f t="shared" si="51"/>
        <v>0</v>
      </c>
      <c r="AF1058" s="23">
        <f t="shared" si="51"/>
        <v>0</v>
      </c>
      <c r="AG1058" s="23">
        <f t="shared" ref="AG1058:AH1058" si="52">AG1057-AG1077</f>
        <v>0</v>
      </c>
      <c r="AH1058" s="23">
        <f t="shared" si="52"/>
        <v>0</v>
      </c>
      <c r="AI1058" s="23">
        <f t="shared" ref="AI1058:AJ1058" si="53">AI1057-AI1077</f>
        <v>0</v>
      </c>
      <c r="AJ1058" s="23">
        <f t="shared" si="53"/>
        <v>0</v>
      </c>
    </row>
    <row r="1059" spans="1:36" x14ac:dyDescent="0.2">
      <c r="A1059" s="16" t="s">
        <v>9</v>
      </c>
      <c r="B1059" s="17"/>
      <c r="C1059" s="18">
        <v>0</v>
      </c>
      <c r="D1059" s="18">
        <v>0</v>
      </c>
      <c r="E1059" s="18">
        <v>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0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0</v>
      </c>
      <c r="AI1059" s="18">
        <v>0</v>
      </c>
      <c r="AJ1059" s="18">
        <v>0</v>
      </c>
    </row>
    <row r="1060" spans="1:36" x14ac:dyDescent="0.2">
      <c r="A1060" s="24" t="s">
        <v>10</v>
      </c>
      <c r="B1060" s="25"/>
      <c r="C1060" s="26">
        <v>0</v>
      </c>
      <c r="D1060" s="26">
        <v>0</v>
      </c>
      <c r="E1060" s="26">
        <v>0</v>
      </c>
      <c r="F1060" s="26">
        <v>0</v>
      </c>
      <c r="G1060" s="26">
        <v>0</v>
      </c>
      <c r="H1060" s="26">
        <v>0</v>
      </c>
      <c r="I1060" s="26">
        <v>0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26">
        <v>0</v>
      </c>
      <c r="AA1060" s="26">
        <v>0</v>
      </c>
      <c r="AB1060" s="26">
        <v>0</v>
      </c>
      <c r="AC1060" s="26">
        <v>0</v>
      </c>
      <c r="AD1060" s="26">
        <v>0</v>
      </c>
      <c r="AE1060" s="26">
        <v>0</v>
      </c>
      <c r="AF1060" s="26">
        <v>0</v>
      </c>
      <c r="AG1060" s="26">
        <v>0</v>
      </c>
      <c r="AH1060" s="26">
        <v>0</v>
      </c>
      <c r="AI1060" s="26">
        <v>0</v>
      </c>
      <c r="AJ1060" s="26">
        <v>0</v>
      </c>
    </row>
    <row r="1061" spans="1:36" x14ac:dyDescent="0.2">
      <c r="A1061" s="10" t="s">
        <v>11</v>
      </c>
      <c r="B1061" s="11"/>
      <c r="C1061" s="12">
        <v>0</v>
      </c>
      <c r="D1061" s="12">
        <v>0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</row>
    <row r="1062" spans="1:36" x14ac:dyDescent="0.2">
      <c r="A1062" s="10" t="s">
        <v>12</v>
      </c>
      <c r="B1062" s="11"/>
      <c r="C1062" s="12">
        <v>0</v>
      </c>
      <c r="D1062" s="12">
        <v>0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</row>
    <row r="1063" spans="1:36" x14ac:dyDescent="0.2">
      <c r="A1063" s="10" t="s">
        <v>13</v>
      </c>
      <c r="B1063" s="11"/>
      <c r="C1063" s="12">
        <v>0</v>
      </c>
      <c r="D1063" s="12">
        <v>0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</row>
    <row r="1064" spans="1:36" x14ac:dyDescent="0.2">
      <c r="A1064" s="27" t="s">
        <v>14</v>
      </c>
      <c r="B1064" s="28"/>
      <c r="C1064" s="29">
        <v>0</v>
      </c>
      <c r="D1064" s="29">
        <v>0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v>0</v>
      </c>
      <c r="AD1064" s="29">
        <v>0</v>
      </c>
      <c r="AE1064" s="29">
        <v>0</v>
      </c>
      <c r="AF1064" s="29">
        <v>0</v>
      </c>
      <c r="AG1064" s="29">
        <v>0</v>
      </c>
      <c r="AH1064" s="29">
        <v>0</v>
      </c>
      <c r="AI1064" s="29">
        <v>0</v>
      </c>
      <c r="AJ1064" s="29">
        <v>0</v>
      </c>
    </row>
    <row r="1065" spans="1:36" x14ac:dyDescent="0.2">
      <c r="A1065" s="30" t="s">
        <v>15</v>
      </c>
      <c r="B1065" s="31"/>
      <c r="C1065" s="19">
        <v>0</v>
      </c>
      <c r="D1065" s="19">
        <v>0</v>
      </c>
      <c r="E1065" s="19">
        <v>0</v>
      </c>
      <c r="F1065" s="19">
        <v>0</v>
      </c>
      <c r="G1065" s="19">
        <v>0</v>
      </c>
      <c r="H1065" s="19">
        <v>0</v>
      </c>
      <c r="I1065" s="19">
        <v>0</v>
      </c>
      <c r="J1065" s="19">
        <v>0</v>
      </c>
      <c r="K1065" s="19">
        <v>0</v>
      </c>
      <c r="L1065" s="19">
        <v>0</v>
      </c>
      <c r="M1065" s="19">
        <v>0</v>
      </c>
      <c r="N1065" s="19">
        <v>0</v>
      </c>
      <c r="O1065" s="19">
        <v>0</v>
      </c>
      <c r="P1065" s="19">
        <v>0</v>
      </c>
      <c r="Q1065" s="19">
        <v>0</v>
      </c>
      <c r="R1065" s="19">
        <v>0</v>
      </c>
      <c r="S1065" s="19">
        <v>0</v>
      </c>
      <c r="T1065" s="19">
        <v>0</v>
      </c>
      <c r="U1065" s="19">
        <v>0</v>
      </c>
      <c r="V1065" s="19">
        <v>0</v>
      </c>
      <c r="W1065" s="19">
        <v>0</v>
      </c>
      <c r="X1065" s="19">
        <v>0</v>
      </c>
      <c r="Y1065" s="19">
        <v>0</v>
      </c>
      <c r="Z1065" s="19">
        <v>0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0</v>
      </c>
      <c r="AI1065" s="19">
        <v>0</v>
      </c>
      <c r="AJ1065" s="19">
        <v>0</v>
      </c>
    </row>
    <row r="1066" spans="1:36" x14ac:dyDescent="0.2">
      <c r="A1066" s="24" t="s">
        <v>10</v>
      </c>
      <c r="B1066" s="25"/>
      <c r="C1066" s="26">
        <v>0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0</v>
      </c>
      <c r="Y1066" s="26">
        <v>0</v>
      </c>
      <c r="Z1066" s="26">
        <v>0</v>
      </c>
      <c r="AA1066" s="26">
        <v>0</v>
      </c>
      <c r="AB1066" s="26">
        <v>0</v>
      </c>
      <c r="AC1066" s="26">
        <v>0</v>
      </c>
      <c r="AD1066" s="26">
        <v>0</v>
      </c>
      <c r="AE1066" s="26">
        <v>0</v>
      </c>
      <c r="AF1066" s="26">
        <v>0</v>
      </c>
      <c r="AG1066" s="26">
        <v>0</v>
      </c>
      <c r="AH1066" s="26">
        <v>0</v>
      </c>
      <c r="AI1066" s="26">
        <v>0</v>
      </c>
      <c r="AJ1066" s="26">
        <v>0</v>
      </c>
    </row>
    <row r="1067" spans="1:36" x14ac:dyDescent="0.2">
      <c r="A1067" s="10" t="s">
        <v>16</v>
      </c>
      <c r="B1067" s="11"/>
      <c r="C1067" s="12">
        <v>0</v>
      </c>
      <c r="D1067" s="12">
        <v>0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</row>
    <row r="1068" spans="1:36" x14ac:dyDescent="0.2">
      <c r="A1068" s="10" t="s">
        <v>17</v>
      </c>
      <c r="B1068" s="11"/>
      <c r="C1068" s="12">
        <v>0</v>
      </c>
      <c r="D1068" s="12">
        <v>0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</row>
    <row r="1069" spans="1:36" x14ac:dyDescent="0.2">
      <c r="A1069" s="10" t="s">
        <v>13</v>
      </c>
      <c r="B1069" s="11"/>
      <c r="C1069" s="12">
        <v>0</v>
      </c>
      <c r="D1069" s="12">
        <v>0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</row>
    <row r="1070" spans="1:36" x14ac:dyDescent="0.2">
      <c r="A1070" s="27" t="s">
        <v>18</v>
      </c>
      <c r="B1070" s="28"/>
      <c r="C1070" s="29">
        <v>0</v>
      </c>
      <c r="D1070" s="29">
        <v>0</v>
      </c>
      <c r="E1070" s="29">
        <v>0</v>
      </c>
      <c r="F1070" s="29">
        <v>0</v>
      </c>
      <c r="G1070" s="29">
        <v>0</v>
      </c>
      <c r="H1070" s="29">
        <v>0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0</v>
      </c>
      <c r="S1070" s="29">
        <v>0</v>
      </c>
      <c r="T1070" s="29">
        <v>0</v>
      </c>
      <c r="U1070" s="29">
        <v>0</v>
      </c>
      <c r="V1070" s="29">
        <v>0</v>
      </c>
      <c r="W1070" s="29">
        <v>0</v>
      </c>
      <c r="X1070" s="29">
        <v>0</v>
      </c>
      <c r="Y1070" s="29">
        <v>0</v>
      </c>
      <c r="Z1070" s="29">
        <v>0</v>
      </c>
      <c r="AA1070" s="29">
        <v>0</v>
      </c>
      <c r="AB1070" s="29">
        <v>0</v>
      </c>
      <c r="AC1070" s="29">
        <v>0</v>
      </c>
      <c r="AD1070" s="29">
        <v>0</v>
      </c>
      <c r="AE1070" s="29">
        <v>0</v>
      </c>
      <c r="AF1070" s="29">
        <v>0</v>
      </c>
      <c r="AG1070" s="29">
        <v>0</v>
      </c>
      <c r="AH1070" s="29">
        <v>0</v>
      </c>
      <c r="AI1070" s="29">
        <v>0</v>
      </c>
      <c r="AJ1070" s="29">
        <v>0</v>
      </c>
    </row>
    <row r="1071" spans="1:36" x14ac:dyDescent="0.2">
      <c r="A1071" s="32" t="s">
        <v>19</v>
      </c>
      <c r="B1071" s="33"/>
      <c r="C1071" s="34">
        <v>0</v>
      </c>
      <c r="D1071" s="34">
        <v>0</v>
      </c>
      <c r="E1071" s="34">
        <v>0</v>
      </c>
      <c r="F1071" s="34">
        <v>0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0</v>
      </c>
      <c r="Q1071" s="34">
        <v>0</v>
      </c>
      <c r="R1071" s="34">
        <v>0</v>
      </c>
      <c r="S1071" s="34">
        <v>0</v>
      </c>
      <c r="T1071" s="34">
        <v>0</v>
      </c>
      <c r="U1071" s="34">
        <v>0</v>
      </c>
      <c r="V1071" s="34">
        <v>0</v>
      </c>
      <c r="W1071" s="34">
        <v>0</v>
      </c>
      <c r="X1071" s="34">
        <v>0</v>
      </c>
      <c r="Y1071" s="34">
        <v>0</v>
      </c>
      <c r="Z1071" s="34">
        <v>0</v>
      </c>
      <c r="AA1071" s="34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</row>
    <row r="1072" spans="1:36" x14ac:dyDescent="0.2">
      <c r="A1072" s="24" t="s">
        <v>20</v>
      </c>
      <c r="B1072" s="25"/>
      <c r="C1072" s="26">
        <v>0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0</v>
      </c>
      <c r="Z1072" s="26">
        <v>0</v>
      </c>
      <c r="AA1072" s="26">
        <v>0</v>
      </c>
      <c r="AB1072" s="26">
        <v>0</v>
      </c>
      <c r="AC1072" s="26">
        <v>0</v>
      </c>
      <c r="AD1072" s="26">
        <v>0</v>
      </c>
      <c r="AE1072" s="26">
        <v>0</v>
      </c>
      <c r="AF1072" s="26">
        <v>0</v>
      </c>
      <c r="AG1072" s="26">
        <v>0</v>
      </c>
      <c r="AH1072" s="26">
        <v>0</v>
      </c>
      <c r="AI1072" s="26">
        <v>0</v>
      </c>
      <c r="AJ1072" s="26">
        <v>0</v>
      </c>
    </row>
    <row r="1073" spans="1:36" x14ac:dyDescent="0.2">
      <c r="A1073" s="35" t="s">
        <v>21</v>
      </c>
      <c r="B1073" s="31"/>
      <c r="C1073" s="8">
        <v>0</v>
      </c>
      <c r="D1073" s="8">
        <v>0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</row>
    <row r="1074" spans="1:36" ht="13.5" thickBot="1" x14ac:dyDescent="0.25">
      <c r="A1074" s="13" t="s">
        <v>22</v>
      </c>
      <c r="B1074" s="14"/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</row>
    <row r="1075" spans="1:36" ht="13.5" thickBot="1" x14ac:dyDescent="0.25">
      <c r="A1075" s="30" t="s">
        <v>23</v>
      </c>
      <c r="B1075" s="31"/>
      <c r="C1075" s="19">
        <v>0</v>
      </c>
      <c r="D1075" s="19">
        <v>0</v>
      </c>
      <c r="E1075" s="19">
        <v>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  <c r="V1075" s="19">
        <v>0</v>
      </c>
      <c r="W1075" s="19">
        <v>0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0</v>
      </c>
      <c r="AD1075" s="19">
        <v>0</v>
      </c>
      <c r="AE1075" s="19">
        <v>0</v>
      </c>
      <c r="AF1075" s="19">
        <v>0</v>
      </c>
      <c r="AG1075" s="19">
        <v>0</v>
      </c>
      <c r="AH1075" s="19">
        <v>0</v>
      </c>
      <c r="AI1075" s="19">
        <v>0</v>
      </c>
      <c r="AJ1075" s="19">
        <v>0</v>
      </c>
    </row>
    <row r="1076" spans="1:36" ht="13.5" thickBot="1" x14ac:dyDescent="0.25">
      <c r="A1076" s="36" t="s">
        <v>24</v>
      </c>
      <c r="B1076" s="37"/>
      <c r="C1076" s="38">
        <v>60.6</v>
      </c>
      <c r="D1076" s="38">
        <v>40.4</v>
      </c>
      <c r="E1076" s="38">
        <v>40.400000000000006</v>
      </c>
      <c r="F1076" s="38">
        <v>37.369999999999997</v>
      </c>
      <c r="G1076" s="38">
        <v>38.380000000000003</v>
      </c>
      <c r="H1076" s="38">
        <v>19.190000000000001</v>
      </c>
      <c r="I1076" s="38">
        <v>44.44</v>
      </c>
      <c r="J1076" s="38">
        <v>31.310000000000002</v>
      </c>
      <c r="K1076" s="38">
        <v>27.27</v>
      </c>
      <c r="L1076" s="38">
        <v>27.270000000000003</v>
      </c>
      <c r="M1076" s="38">
        <v>114.13000000000001</v>
      </c>
      <c r="N1076" s="38">
        <v>32.32</v>
      </c>
      <c r="O1076" s="38">
        <v>19.190000000000001</v>
      </c>
      <c r="P1076" s="38">
        <v>24.240000000000002</v>
      </c>
      <c r="Q1076" s="38">
        <v>28.28</v>
      </c>
      <c r="R1076" s="38">
        <v>96.96</v>
      </c>
      <c r="S1076" s="38">
        <v>31.310000000000002</v>
      </c>
      <c r="T1076" s="38">
        <v>38.379999999999995</v>
      </c>
      <c r="U1076" s="38">
        <v>33.330000000000005</v>
      </c>
      <c r="V1076" s="38">
        <v>36.457970000000003</v>
      </c>
      <c r="W1076" s="38">
        <v>27.38514</v>
      </c>
      <c r="X1076" s="38">
        <v>30.505029999999998</v>
      </c>
      <c r="Y1076" s="38">
        <v>29.772974840200902</v>
      </c>
      <c r="Z1076" s="38">
        <v>31.066004104844868</v>
      </c>
      <c r="AA1076" s="38">
        <v>32.306585770545993</v>
      </c>
      <c r="AB1076" s="38">
        <v>33.137687635418359</v>
      </c>
      <c r="AC1076" s="38">
        <v>32.715359955724175</v>
      </c>
      <c r="AD1076" s="38">
        <v>36.184718264295249</v>
      </c>
      <c r="AE1076" s="38">
        <v>35.010884844467988</v>
      </c>
      <c r="AF1076" s="38">
        <v>38.477897506405931</v>
      </c>
      <c r="AG1076" s="38">
        <v>40.573158514415368</v>
      </c>
      <c r="AH1076" s="38">
        <v>41.411497348463499</v>
      </c>
      <c r="AI1076" s="38">
        <v>50.360160920188555</v>
      </c>
      <c r="AJ1076" s="38">
        <v>45.18690969197479</v>
      </c>
    </row>
    <row r="1077" spans="1:36" x14ac:dyDescent="0.2">
      <c r="A1077" s="16" t="s">
        <v>25</v>
      </c>
      <c r="B1077" s="17"/>
      <c r="C1077" s="18">
        <v>60.6</v>
      </c>
      <c r="D1077" s="18">
        <v>40.4</v>
      </c>
      <c r="E1077" s="18">
        <v>40.400000000000006</v>
      </c>
      <c r="F1077" s="18">
        <v>37.369999999999997</v>
      </c>
      <c r="G1077" s="18">
        <v>38.380000000000003</v>
      </c>
      <c r="H1077" s="18">
        <v>19.190000000000001</v>
      </c>
      <c r="I1077" s="18">
        <v>44.44</v>
      </c>
      <c r="J1077" s="18">
        <v>31.310000000000002</v>
      </c>
      <c r="K1077" s="18">
        <v>27.27</v>
      </c>
      <c r="L1077" s="18">
        <v>27.270000000000003</v>
      </c>
      <c r="M1077" s="18">
        <v>114.13000000000001</v>
      </c>
      <c r="N1077" s="18">
        <v>32.32</v>
      </c>
      <c r="O1077" s="18">
        <v>19.190000000000001</v>
      </c>
      <c r="P1077" s="18">
        <v>24.240000000000002</v>
      </c>
      <c r="Q1077" s="18">
        <v>28.28</v>
      </c>
      <c r="R1077" s="18">
        <v>96.96</v>
      </c>
      <c r="S1077" s="18">
        <v>31.310000000000002</v>
      </c>
      <c r="T1077" s="18">
        <v>38.379999999999995</v>
      </c>
      <c r="U1077" s="18">
        <v>33.330000000000005</v>
      </c>
      <c r="V1077" s="18">
        <v>36.457970000000003</v>
      </c>
      <c r="W1077" s="18">
        <v>27.38514</v>
      </c>
      <c r="X1077" s="18">
        <v>30.505029999999998</v>
      </c>
      <c r="Y1077" s="18">
        <v>29.772974840200902</v>
      </c>
      <c r="Z1077" s="18">
        <v>31.066004104844868</v>
      </c>
      <c r="AA1077" s="18">
        <v>32.306585770545993</v>
      </c>
      <c r="AB1077" s="18">
        <v>33.137687635418359</v>
      </c>
      <c r="AC1077" s="18">
        <v>32.715359955724175</v>
      </c>
      <c r="AD1077" s="18">
        <v>36.184718264295249</v>
      </c>
      <c r="AE1077" s="18">
        <v>35.010884844467988</v>
      </c>
      <c r="AF1077" s="18">
        <v>38.477897506405931</v>
      </c>
      <c r="AG1077" s="18">
        <v>40.573158514415368</v>
      </c>
      <c r="AH1077" s="18">
        <v>41.411497348463499</v>
      </c>
      <c r="AI1077" s="18">
        <v>50.360160920188555</v>
      </c>
      <c r="AJ1077" s="18">
        <v>45.18690969197479</v>
      </c>
    </row>
    <row r="1078" spans="1:36" ht="13.5" thickBot="1" x14ac:dyDescent="0.25">
      <c r="A1078" s="39" t="s">
        <v>26</v>
      </c>
      <c r="B1078" s="40"/>
      <c r="C1078" s="41">
        <v>60.6</v>
      </c>
      <c r="D1078" s="41">
        <v>40.4</v>
      </c>
      <c r="E1078" s="41">
        <v>40.400000000000006</v>
      </c>
      <c r="F1078" s="41">
        <v>37.369999999999997</v>
      </c>
      <c r="G1078" s="41">
        <v>38.380000000000003</v>
      </c>
      <c r="H1078" s="41">
        <v>19.190000000000001</v>
      </c>
      <c r="I1078" s="41">
        <v>44.44</v>
      </c>
      <c r="J1078" s="41">
        <v>31.310000000000002</v>
      </c>
      <c r="K1078" s="41">
        <v>27.27</v>
      </c>
      <c r="L1078" s="41">
        <v>27.270000000000003</v>
      </c>
      <c r="M1078" s="41">
        <v>114.13000000000001</v>
      </c>
      <c r="N1078" s="41">
        <v>32.32</v>
      </c>
      <c r="O1078" s="41">
        <v>19.190000000000001</v>
      </c>
      <c r="P1078" s="41">
        <v>24.240000000000002</v>
      </c>
      <c r="Q1078" s="41">
        <v>28.28</v>
      </c>
      <c r="R1078" s="41">
        <v>96.96</v>
      </c>
      <c r="S1078" s="41">
        <v>31.310000000000002</v>
      </c>
      <c r="T1078" s="41">
        <v>38.379999999999995</v>
      </c>
      <c r="U1078" s="41">
        <v>33.330000000000005</v>
      </c>
      <c r="V1078" s="41">
        <v>36.457970000000003</v>
      </c>
      <c r="W1078" s="41">
        <v>27.38514</v>
      </c>
      <c r="X1078" s="41">
        <v>30.505029999999998</v>
      </c>
      <c r="Y1078" s="41">
        <v>29.772974840200902</v>
      </c>
      <c r="Z1078" s="41">
        <v>31.066004104844868</v>
      </c>
      <c r="AA1078" s="41">
        <v>32.306585770545993</v>
      </c>
      <c r="AB1078" s="41">
        <v>33.137687635418359</v>
      </c>
      <c r="AC1078" s="41">
        <v>32.715359955724175</v>
      </c>
      <c r="AD1078" s="41">
        <v>36.184718264295249</v>
      </c>
      <c r="AE1078" s="41">
        <v>35.010884844467988</v>
      </c>
      <c r="AF1078" s="41">
        <v>38.477897506405931</v>
      </c>
      <c r="AG1078" s="41">
        <v>40.573158514415368</v>
      </c>
      <c r="AH1078" s="41">
        <v>41.411497348463499</v>
      </c>
      <c r="AI1078" s="41">
        <v>50.360160920188555</v>
      </c>
      <c r="AJ1078" s="41">
        <v>45.18690969197479</v>
      </c>
    </row>
    <row r="1079" spans="1:36" ht="13.5" thickBot="1" x14ac:dyDescent="0.25">
      <c r="A1079" s="16" t="s">
        <v>27</v>
      </c>
      <c r="B1079" s="17"/>
      <c r="C1079" s="18">
        <v>0</v>
      </c>
      <c r="D1079" s="18">
        <v>0</v>
      </c>
      <c r="E1079" s="18">
        <v>0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0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</row>
    <row r="1080" spans="1:36" x14ac:dyDescent="0.2">
      <c r="A1080" s="42" t="s">
        <v>28</v>
      </c>
      <c r="B1080" s="43"/>
      <c r="C1080" s="44">
        <v>0</v>
      </c>
      <c r="D1080" s="44">
        <v>0</v>
      </c>
      <c r="E1080" s="44">
        <v>0</v>
      </c>
      <c r="F1080" s="44">
        <v>0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0</v>
      </c>
      <c r="M1080" s="44">
        <v>0</v>
      </c>
      <c r="N1080" s="44">
        <v>0</v>
      </c>
      <c r="O1080" s="44">
        <v>0</v>
      </c>
      <c r="P1080" s="44">
        <v>0</v>
      </c>
      <c r="Q1080" s="44">
        <v>0</v>
      </c>
      <c r="R1080" s="44">
        <v>0</v>
      </c>
      <c r="S1080" s="44">
        <v>0</v>
      </c>
      <c r="T1080" s="44">
        <v>0</v>
      </c>
      <c r="U1080" s="44">
        <v>0</v>
      </c>
      <c r="V1080" s="44">
        <v>0</v>
      </c>
      <c r="W1080" s="44">
        <v>0</v>
      </c>
      <c r="X1080" s="44">
        <v>0</v>
      </c>
      <c r="Y1080" s="44">
        <v>0</v>
      </c>
      <c r="Z1080" s="44">
        <v>0</v>
      </c>
      <c r="AA1080" s="44">
        <v>0</v>
      </c>
      <c r="AB1080" s="44">
        <v>0</v>
      </c>
      <c r="AC1080" s="44">
        <v>0</v>
      </c>
      <c r="AD1080" s="44">
        <v>0</v>
      </c>
      <c r="AE1080" s="44">
        <v>0</v>
      </c>
      <c r="AF1080" s="44">
        <v>0</v>
      </c>
      <c r="AG1080" s="44">
        <v>0</v>
      </c>
      <c r="AH1080" s="44">
        <v>0</v>
      </c>
      <c r="AI1080" s="44">
        <v>0</v>
      </c>
      <c r="AJ1080" s="44">
        <v>0</v>
      </c>
    </row>
    <row r="1081" spans="1:36" x14ac:dyDescent="0.2">
      <c r="A1081" s="45" t="s">
        <v>29</v>
      </c>
      <c r="B1081" s="46" t="s">
        <v>30</v>
      </c>
      <c r="C1081" s="47">
        <v>0</v>
      </c>
      <c r="D1081" s="47">
        <v>0</v>
      </c>
      <c r="E1081" s="47">
        <v>0</v>
      </c>
      <c r="F1081" s="47">
        <v>0</v>
      </c>
      <c r="G1081" s="47">
        <v>0</v>
      </c>
      <c r="H1081" s="47">
        <v>0</v>
      </c>
      <c r="I1081" s="47">
        <v>0</v>
      </c>
      <c r="J1081" s="47">
        <v>0</v>
      </c>
      <c r="K1081" s="47">
        <v>0</v>
      </c>
      <c r="L1081" s="47">
        <v>0</v>
      </c>
      <c r="M1081" s="47">
        <v>0</v>
      </c>
      <c r="N1081" s="47">
        <v>0</v>
      </c>
      <c r="O1081" s="47">
        <v>0</v>
      </c>
      <c r="P1081" s="47">
        <v>0</v>
      </c>
      <c r="Q1081" s="47">
        <v>0</v>
      </c>
      <c r="R1081" s="47">
        <v>0</v>
      </c>
      <c r="S1081" s="47">
        <v>0</v>
      </c>
      <c r="T1081" s="47">
        <v>0</v>
      </c>
      <c r="U1081" s="47">
        <v>0</v>
      </c>
      <c r="V1081" s="47">
        <v>0</v>
      </c>
      <c r="W1081" s="47">
        <v>0</v>
      </c>
      <c r="X1081" s="47">
        <v>0</v>
      </c>
      <c r="Y1081" s="47">
        <v>0</v>
      </c>
      <c r="Z1081" s="47">
        <v>0</v>
      </c>
      <c r="AA1081" s="47">
        <v>0</v>
      </c>
      <c r="AB1081" s="47">
        <v>0</v>
      </c>
      <c r="AC1081" s="47">
        <v>0</v>
      </c>
      <c r="AD1081" s="47">
        <v>0</v>
      </c>
      <c r="AE1081" s="47">
        <v>0</v>
      </c>
      <c r="AF1081" s="47">
        <v>0</v>
      </c>
      <c r="AG1081" s="47">
        <v>0</v>
      </c>
      <c r="AH1081" s="47">
        <v>0</v>
      </c>
      <c r="AI1081" s="47">
        <v>0</v>
      </c>
      <c r="AJ1081" s="47">
        <v>0</v>
      </c>
    </row>
    <row r="1082" spans="1:36" x14ac:dyDescent="0.2">
      <c r="A1082" s="49" t="s">
        <v>31</v>
      </c>
      <c r="B1082" s="50" t="s">
        <v>32</v>
      </c>
      <c r="C1082" s="51">
        <v>0</v>
      </c>
      <c r="D1082" s="51">
        <v>0</v>
      </c>
      <c r="E1082" s="51">
        <v>0</v>
      </c>
      <c r="F1082" s="51">
        <v>0</v>
      </c>
      <c r="G1082" s="51">
        <v>0</v>
      </c>
      <c r="H1082" s="51">
        <v>0</v>
      </c>
      <c r="I1082" s="51">
        <v>0</v>
      </c>
      <c r="J1082" s="51">
        <v>0</v>
      </c>
      <c r="K1082" s="51">
        <v>0</v>
      </c>
      <c r="L1082" s="51">
        <v>0</v>
      </c>
      <c r="M1082" s="51">
        <v>0</v>
      </c>
      <c r="N1082" s="51">
        <v>0</v>
      </c>
      <c r="O1082" s="51">
        <v>0</v>
      </c>
      <c r="P1082" s="51">
        <v>0</v>
      </c>
      <c r="Q1082" s="51">
        <v>0</v>
      </c>
      <c r="R1082" s="51">
        <v>0</v>
      </c>
      <c r="S1082" s="51">
        <v>0</v>
      </c>
      <c r="T1082" s="51">
        <v>0</v>
      </c>
      <c r="U1082" s="51">
        <v>0</v>
      </c>
      <c r="V1082" s="51">
        <v>0</v>
      </c>
      <c r="W1082" s="51">
        <v>0</v>
      </c>
      <c r="X1082" s="51">
        <v>0</v>
      </c>
      <c r="Y1082" s="51">
        <v>0</v>
      </c>
      <c r="Z1082" s="51">
        <v>0</v>
      </c>
      <c r="AA1082" s="51">
        <v>0</v>
      </c>
      <c r="AB1082" s="51">
        <v>0</v>
      </c>
      <c r="AC1082" s="51">
        <v>0</v>
      </c>
      <c r="AD1082" s="51">
        <v>0</v>
      </c>
      <c r="AE1082" s="51">
        <v>0</v>
      </c>
      <c r="AF1082" s="51">
        <v>0</v>
      </c>
      <c r="AG1082" s="51">
        <v>0</v>
      </c>
      <c r="AH1082" s="51">
        <v>0</v>
      </c>
      <c r="AI1082" s="51">
        <v>0</v>
      </c>
      <c r="AJ1082" s="51">
        <v>0</v>
      </c>
    </row>
    <row r="1083" spans="1:36" x14ac:dyDescent="0.2">
      <c r="A1083" s="49" t="s">
        <v>33</v>
      </c>
      <c r="B1083" s="50" t="s">
        <v>34</v>
      </c>
      <c r="C1083" s="51">
        <v>0</v>
      </c>
      <c r="D1083" s="51">
        <v>0</v>
      </c>
      <c r="E1083" s="51">
        <v>0</v>
      </c>
      <c r="F1083" s="51">
        <v>0</v>
      </c>
      <c r="G1083" s="51">
        <v>0</v>
      </c>
      <c r="H1083" s="51">
        <v>0</v>
      </c>
      <c r="I1083" s="51">
        <v>0</v>
      </c>
      <c r="J1083" s="51">
        <v>0</v>
      </c>
      <c r="K1083" s="51">
        <v>0</v>
      </c>
      <c r="L1083" s="51">
        <v>0</v>
      </c>
      <c r="M1083" s="51">
        <v>0</v>
      </c>
      <c r="N1083" s="51">
        <v>0</v>
      </c>
      <c r="O1083" s="51">
        <v>0</v>
      </c>
      <c r="P1083" s="51">
        <v>0</v>
      </c>
      <c r="Q1083" s="51">
        <v>0</v>
      </c>
      <c r="R1083" s="51">
        <v>0</v>
      </c>
      <c r="S1083" s="51">
        <v>0</v>
      </c>
      <c r="T1083" s="51">
        <v>0</v>
      </c>
      <c r="U1083" s="51">
        <v>0</v>
      </c>
      <c r="V1083" s="51">
        <v>0</v>
      </c>
      <c r="W1083" s="51">
        <v>0</v>
      </c>
      <c r="X1083" s="51">
        <v>0</v>
      </c>
      <c r="Y1083" s="51">
        <v>0</v>
      </c>
      <c r="Z1083" s="51">
        <v>0</v>
      </c>
      <c r="AA1083" s="51">
        <v>0</v>
      </c>
      <c r="AB1083" s="51">
        <v>0</v>
      </c>
      <c r="AC1083" s="51">
        <v>0</v>
      </c>
      <c r="AD1083" s="51">
        <v>0</v>
      </c>
      <c r="AE1083" s="51">
        <v>0</v>
      </c>
      <c r="AF1083" s="51">
        <v>0</v>
      </c>
      <c r="AG1083" s="51">
        <v>0</v>
      </c>
      <c r="AH1083" s="51">
        <v>0</v>
      </c>
      <c r="AI1083" s="51">
        <v>0</v>
      </c>
      <c r="AJ1083" s="51">
        <v>0</v>
      </c>
    </row>
    <row r="1084" spans="1:36" x14ac:dyDescent="0.2">
      <c r="A1084" s="49" t="s">
        <v>35</v>
      </c>
      <c r="B1084" s="50" t="s">
        <v>36</v>
      </c>
      <c r="C1084" s="51">
        <v>0</v>
      </c>
      <c r="D1084" s="51">
        <v>0</v>
      </c>
      <c r="E1084" s="51">
        <v>0</v>
      </c>
      <c r="F1084" s="51">
        <v>0</v>
      </c>
      <c r="G1084" s="51">
        <v>0</v>
      </c>
      <c r="H1084" s="51">
        <v>0</v>
      </c>
      <c r="I1084" s="51">
        <v>0</v>
      </c>
      <c r="J1084" s="51">
        <v>0</v>
      </c>
      <c r="K1084" s="51">
        <v>0</v>
      </c>
      <c r="L1084" s="51">
        <v>0</v>
      </c>
      <c r="M1084" s="51">
        <v>0</v>
      </c>
      <c r="N1084" s="51">
        <v>0</v>
      </c>
      <c r="O1084" s="51">
        <v>0</v>
      </c>
      <c r="P1084" s="51">
        <v>0</v>
      </c>
      <c r="Q1084" s="51">
        <v>0</v>
      </c>
      <c r="R1084" s="51">
        <v>0</v>
      </c>
      <c r="S1084" s="51">
        <v>0</v>
      </c>
      <c r="T1084" s="51">
        <v>0</v>
      </c>
      <c r="U1084" s="51">
        <v>0</v>
      </c>
      <c r="V1084" s="51">
        <v>0</v>
      </c>
      <c r="W1084" s="51">
        <v>0</v>
      </c>
      <c r="X1084" s="51">
        <v>0</v>
      </c>
      <c r="Y1084" s="51">
        <v>0</v>
      </c>
      <c r="Z1084" s="51">
        <v>0</v>
      </c>
      <c r="AA1084" s="51">
        <v>0</v>
      </c>
      <c r="AB1084" s="51">
        <v>0</v>
      </c>
      <c r="AC1084" s="51">
        <v>0</v>
      </c>
      <c r="AD1084" s="51">
        <v>0</v>
      </c>
      <c r="AE1084" s="51">
        <v>0</v>
      </c>
      <c r="AF1084" s="51">
        <v>0</v>
      </c>
      <c r="AG1084" s="51">
        <v>0</v>
      </c>
      <c r="AH1084" s="51">
        <v>0</v>
      </c>
      <c r="AI1084" s="51">
        <v>0</v>
      </c>
      <c r="AJ1084" s="51">
        <v>0</v>
      </c>
    </row>
    <row r="1085" spans="1:36" x14ac:dyDescent="0.2">
      <c r="A1085" s="49" t="s">
        <v>37</v>
      </c>
      <c r="B1085" s="50" t="s">
        <v>38</v>
      </c>
      <c r="C1085" s="51">
        <v>0</v>
      </c>
      <c r="D1085" s="51">
        <v>0</v>
      </c>
      <c r="E1085" s="51">
        <v>0</v>
      </c>
      <c r="F1085" s="51">
        <v>0</v>
      </c>
      <c r="G1085" s="51">
        <v>0</v>
      </c>
      <c r="H1085" s="51">
        <v>0</v>
      </c>
      <c r="I1085" s="51">
        <v>0</v>
      </c>
      <c r="J1085" s="51">
        <v>0</v>
      </c>
      <c r="K1085" s="51">
        <v>0</v>
      </c>
      <c r="L1085" s="51">
        <v>0</v>
      </c>
      <c r="M1085" s="51">
        <v>0</v>
      </c>
      <c r="N1085" s="51">
        <v>0</v>
      </c>
      <c r="O1085" s="51">
        <v>0</v>
      </c>
      <c r="P1085" s="51">
        <v>0</v>
      </c>
      <c r="Q1085" s="51">
        <v>0</v>
      </c>
      <c r="R1085" s="51">
        <v>0</v>
      </c>
      <c r="S1085" s="51">
        <v>0</v>
      </c>
      <c r="T1085" s="51">
        <v>0</v>
      </c>
      <c r="U1085" s="51">
        <v>0</v>
      </c>
      <c r="V1085" s="51">
        <v>0</v>
      </c>
      <c r="W1085" s="51">
        <v>0</v>
      </c>
      <c r="X1085" s="51">
        <v>0</v>
      </c>
      <c r="Y1085" s="51">
        <v>0</v>
      </c>
      <c r="Z1085" s="51">
        <v>0</v>
      </c>
      <c r="AA1085" s="51">
        <v>0</v>
      </c>
      <c r="AB1085" s="51">
        <v>0</v>
      </c>
      <c r="AC1085" s="51">
        <v>0</v>
      </c>
      <c r="AD1085" s="51">
        <v>0</v>
      </c>
      <c r="AE1085" s="51">
        <v>0</v>
      </c>
      <c r="AF1085" s="51">
        <v>0</v>
      </c>
      <c r="AG1085" s="51">
        <v>0</v>
      </c>
      <c r="AH1085" s="51">
        <v>0</v>
      </c>
      <c r="AI1085" s="51">
        <v>0</v>
      </c>
      <c r="AJ1085" s="51">
        <v>0</v>
      </c>
    </row>
    <row r="1086" spans="1:36" x14ac:dyDescent="0.2">
      <c r="A1086" s="49" t="s">
        <v>39</v>
      </c>
      <c r="B1086" s="50" t="s">
        <v>40</v>
      </c>
      <c r="C1086" s="51">
        <v>0</v>
      </c>
      <c r="D1086" s="51">
        <v>0</v>
      </c>
      <c r="E1086" s="51">
        <v>0</v>
      </c>
      <c r="F1086" s="51">
        <v>0</v>
      </c>
      <c r="G1086" s="51">
        <v>0</v>
      </c>
      <c r="H1086" s="51">
        <v>0</v>
      </c>
      <c r="I1086" s="51">
        <v>0</v>
      </c>
      <c r="J1086" s="51">
        <v>0</v>
      </c>
      <c r="K1086" s="51">
        <v>0</v>
      </c>
      <c r="L1086" s="51">
        <v>0</v>
      </c>
      <c r="M1086" s="51">
        <v>0</v>
      </c>
      <c r="N1086" s="51">
        <v>0</v>
      </c>
      <c r="O1086" s="51">
        <v>0</v>
      </c>
      <c r="P1086" s="51">
        <v>0</v>
      </c>
      <c r="Q1086" s="51">
        <v>0</v>
      </c>
      <c r="R1086" s="51">
        <v>0</v>
      </c>
      <c r="S1086" s="51">
        <v>0</v>
      </c>
      <c r="T1086" s="51">
        <v>0</v>
      </c>
      <c r="U1086" s="51">
        <v>0</v>
      </c>
      <c r="V1086" s="51">
        <v>0</v>
      </c>
      <c r="W1086" s="51">
        <v>0</v>
      </c>
      <c r="X1086" s="51">
        <v>0</v>
      </c>
      <c r="Y1086" s="51">
        <v>0</v>
      </c>
      <c r="Z1086" s="51">
        <v>0</v>
      </c>
      <c r="AA1086" s="51">
        <v>0</v>
      </c>
      <c r="AB1086" s="51">
        <v>0</v>
      </c>
      <c r="AC1086" s="51">
        <v>0</v>
      </c>
      <c r="AD1086" s="51">
        <v>0</v>
      </c>
      <c r="AE1086" s="51">
        <v>0</v>
      </c>
      <c r="AF1086" s="51">
        <v>0</v>
      </c>
      <c r="AG1086" s="51">
        <v>0</v>
      </c>
      <c r="AH1086" s="51">
        <v>0</v>
      </c>
      <c r="AI1086" s="51">
        <v>0</v>
      </c>
      <c r="AJ1086" s="51">
        <v>0</v>
      </c>
    </row>
    <row r="1087" spans="1:36" x14ac:dyDescent="0.2">
      <c r="A1087" s="49" t="s">
        <v>41</v>
      </c>
      <c r="B1087" s="50" t="s">
        <v>42</v>
      </c>
      <c r="C1087" s="51">
        <v>0</v>
      </c>
      <c r="D1087" s="51">
        <v>0</v>
      </c>
      <c r="E1087" s="51">
        <v>0</v>
      </c>
      <c r="F1087" s="51">
        <v>0</v>
      </c>
      <c r="G1087" s="51">
        <v>0</v>
      </c>
      <c r="H1087" s="51">
        <v>0</v>
      </c>
      <c r="I1087" s="51">
        <v>0</v>
      </c>
      <c r="J1087" s="51">
        <v>0</v>
      </c>
      <c r="K1087" s="51">
        <v>0</v>
      </c>
      <c r="L1087" s="51">
        <v>0</v>
      </c>
      <c r="M1087" s="51">
        <v>0</v>
      </c>
      <c r="N1087" s="51">
        <v>0</v>
      </c>
      <c r="O1087" s="51">
        <v>0</v>
      </c>
      <c r="P1087" s="51">
        <v>0</v>
      </c>
      <c r="Q1087" s="51">
        <v>0</v>
      </c>
      <c r="R1087" s="51">
        <v>0</v>
      </c>
      <c r="S1087" s="51">
        <v>0</v>
      </c>
      <c r="T1087" s="51">
        <v>0</v>
      </c>
      <c r="U1087" s="51">
        <v>0</v>
      </c>
      <c r="V1087" s="51">
        <v>0</v>
      </c>
      <c r="W1087" s="51">
        <v>0</v>
      </c>
      <c r="X1087" s="51">
        <v>0</v>
      </c>
      <c r="Y1087" s="51">
        <v>0</v>
      </c>
      <c r="Z1087" s="51">
        <v>0</v>
      </c>
      <c r="AA1087" s="51">
        <v>0</v>
      </c>
      <c r="AB1087" s="51">
        <v>0</v>
      </c>
      <c r="AC1087" s="51">
        <v>0</v>
      </c>
      <c r="AD1087" s="51">
        <v>0</v>
      </c>
      <c r="AE1087" s="51">
        <v>0</v>
      </c>
      <c r="AF1087" s="51">
        <v>0</v>
      </c>
      <c r="AG1087" s="51">
        <v>0</v>
      </c>
      <c r="AH1087" s="51">
        <v>0</v>
      </c>
      <c r="AI1087" s="51">
        <v>0</v>
      </c>
      <c r="AJ1087" s="51">
        <v>0</v>
      </c>
    </row>
    <row r="1088" spans="1:36" x14ac:dyDescent="0.2">
      <c r="A1088" s="49" t="s">
        <v>43</v>
      </c>
      <c r="B1088" s="50" t="s">
        <v>44</v>
      </c>
      <c r="C1088" s="51">
        <v>0</v>
      </c>
      <c r="D1088" s="51">
        <v>0</v>
      </c>
      <c r="E1088" s="51">
        <v>0</v>
      </c>
      <c r="F1088" s="51">
        <v>0</v>
      </c>
      <c r="G1088" s="51">
        <v>0</v>
      </c>
      <c r="H1088" s="51">
        <v>0</v>
      </c>
      <c r="I1088" s="51">
        <v>0</v>
      </c>
      <c r="J1088" s="51">
        <v>0</v>
      </c>
      <c r="K1088" s="51">
        <v>0</v>
      </c>
      <c r="L1088" s="51">
        <v>0</v>
      </c>
      <c r="M1088" s="51">
        <v>0</v>
      </c>
      <c r="N1088" s="51">
        <v>0</v>
      </c>
      <c r="O1088" s="51">
        <v>0</v>
      </c>
      <c r="P1088" s="51">
        <v>0</v>
      </c>
      <c r="Q1088" s="51">
        <v>0</v>
      </c>
      <c r="R1088" s="51">
        <v>0</v>
      </c>
      <c r="S1088" s="51">
        <v>0</v>
      </c>
      <c r="T1088" s="51">
        <v>0</v>
      </c>
      <c r="U1088" s="51">
        <v>0</v>
      </c>
      <c r="V1088" s="51">
        <v>0</v>
      </c>
      <c r="W1088" s="51">
        <v>0</v>
      </c>
      <c r="X1088" s="51">
        <v>0</v>
      </c>
      <c r="Y1088" s="51">
        <v>0</v>
      </c>
      <c r="Z1088" s="51">
        <v>0</v>
      </c>
      <c r="AA1088" s="51">
        <v>0</v>
      </c>
      <c r="AB1088" s="51">
        <v>0</v>
      </c>
      <c r="AC1088" s="51">
        <v>0</v>
      </c>
      <c r="AD1088" s="51">
        <v>0</v>
      </c>
      <c r="AE1088" s="51">
        <v>0</v>
      </c>
      <c r="AF1088" s="51">
        <v>0</v>
      </c>
      <c r="AG1088" s="51">
        <v>0</v>
      </c>
      <c r="AH1088" s="51">
        <v>0</v>
      </c>
      <c r="AI1088" s="51">
        <v>0</v>
      </c>
      <c r="AJ1088" s="51">
        <v>0</v>
      </c>
    </row>
    <row r="1089" spans="1:37" x14ac:dyDescent="0.2">
      <c r="A1089" s="49" t="s">
        <v>45</v>
      </c>
      <c r="B1089" s="50" t="s">
        <v>46</v>
      </c>
      <c r="C1089" s="51">
        <v>0</v>
      </c>
      <c r="D1089" s="51">
        <v>0</v>
      </c>
      <c r="E1089" s="51">
        <v>0</v>
      </c>
      <c r="F1089" s="51">
        <v>0</v>
      </c>
      <c r="G1089" s="51">
        <v>0</v>
      </c>
      <c r="H1089" s="51">
        <v>0</v>
      </c>
      <c r="I1089" s="51">
        <v>0</v>
      </c>
      <c r="J1089" s="51">
        <v>0</v>
      </c>
      <c r="K1089" s="51">
        <v>0</v>
      </c>
      <c r="L1089" s="51">
        <v>0</v>
      </c>
      <c r="M1089" s="51">
        <v>0</v>
      </c>
      <c r="N1089" s="51">
        <v>0</v>
      </c>
      <c r="O1089" s="51">
        <v>0</v>
      </c>
      <c r="P1089" s="51">
        <v>0</v>
      </c>
      <c r="Q1089" s="51">
        <v>0</v>
      </c>
      <c r="R1089" s="51">
        <v>0</v>
      </c>
      <c r="S1089" s="51">
        <v>0</v>
      </c>
      <c r="T1089" s="51">
        <v>0</v>
      </c>
      <c r="U1089" s="51">
        <v>0</v>
      </c>
      <c r="V1089" s="51">
        <v>0</v>
      </c>
      <c r="W1089" s="51">
        <v>0</v>
      </c>
      <c r="X1089" s="51">
        <v>0</v>
      </c>
      <c r="Y1089" s="51">
        <v>0</v>
      </c>
      <c r="Z1089" s="51">
        <v>0</v>
      </c>
      <c r="AA1089" s="51">
        <v>0</v>
      </c>
      <c r="AB1089" s="51">
        <v>0</v>
      </c>
      <c r="AC1089" s="51">
        <v>0</v>
      </c>
      <c r="AD1089" s="51">
        <v>0</v>
      </c>
      <c r="AE1089" s="51">
        <v>0</v>
      </c>
      <c r="AF1089" s="51">
        <v>0</v>
      </c>
      <c r="AG1089" s="51">
        <v>0</v>
      </c>
      <c r="AH1089" s="51">
        <v>0</v>
      </c>
      <c r="AI1089" s="51">
        <v>0</v>
      </c>
      <c r="AJ1089" s="51">
        <v>0</v>
      </c>
    </row>
    <row r="1090" spans="1:37" x14ac:dyDescent="0.2">
      <c r="A1090" s="49" t="s">
        <v>47</v>
      </c>
      <c r="B1090" s="50" t="s">
        <v>48</v>
      </c>
      <c r="C1090" s="51">
        <v>0</v>
      </c>
      <c r="D1090" s="51">
        <v>0</v>
      </c>
      <c r="E1090" s="51">
        <v>0</v>
      </c>
      <c r="F1090" s="51">
        <v>0</v>
      </c>
      <c r="G1090" s="51">
        <v>0</v>
      </c>
      <c r="H1090" s="51">
        <v>0</v>
      </c>
      <c r="I1090" s="51">
        <v>0</v>
      </c>
      <c r="J1090" s="51">
        <v>0</v>
      </c>
      <c r="K1090" s="51">
        <v>0</v>
      </c>
      <c r="L1090" s="51">
        <v>0</v>
      </c>
      <c r="M1090" s="51">
        <v>0</v>
      </c>
      <c r="N1090" s="51">
        <v>0</v>
      </c>
      <c r="O1090" s="51">
        <v>0</v>
      </c>
      <c r="P1090" s="51">
        <v>0</v>
      </c>
      <c r="Q1090" s="51">
        <v>0</v>
      </c>
      <c r="R1090" s="51">
        <v>0</v>
      </c>
      <c r="S1090" s="51">
        <v>0</v>
      </c>
      <c r="T1090" s="51">
        <v>0</v>
      </c>
      <c r="U1090" s="51">
        <v>0</v>
      </c>
      <c r="V1090" s="51">
        <v>0</v>
      </c>
      <c r="W1090" s="51">
        <v>0</v>
      </c>
      <c r="X1090" s="51">
        <v>0</v>
      </c>
      <c r="Y1090" s="51">
        <v>0</v>
      </c>
      <c r="Z1090" s="51">
        <v>0</v>
      </c>
      <c r="AA1090" s="51">
        <v>0</v>
      </c>
      <c r="AB1090" s="51">
        <v>0</v>
      </c>
      <c r="AC1090" s="51">
        <v>0</v>
      </c>
      <c r="AD1090" s="51">
        <v>0</v>
      </c>
      <c r="AE1090" s="51">
        <v>0</v>
      </c>
      <c r="AF1090" s="51">
        <v>0</v>
      </c>
      <c r="AG1090" s="51">
        <v>0</v>
      </c>
      <c r="AH1090" s="51">
        <v>0</v>
      </c>
      <c r="AI1090" s="51">
        <v>0</v>
      </c>
      <c r="AJ1090" s="51">
        <v>0</v>
      </c>
    </row>
    <row r="1091" spans="1:37" x14ac:dyDescent="0.2">
      <c r="A1091" s="49" t="s">
        <v>49</v>
      </c>
      <c r="B1091" s="50" t="s">
        <v>50</v>
      </c>
      <c r="C1091" s="51">
        <v>0</v>
      </c>
      <c r="D1091" s="51">
        <v>0</v>
      </c>
      <c r="E1091" s="51">
        <v>0</v>
      </c>
      <c r="F1091" s="51">
        <v>0</v>
      </c>
      <c r="G1091" s="51">
        <v>0</v>
      </c>
      <c r="H1091" s="51">
        <v>0</v>
      </c>
      <c r="I1091" s="51">
        <v>0</v>
      </c>
      <c r="J1091" s="51">
        <v>0</v>
      </c>
      <c r="K1091" s="51">
        <v>0</v>
      </c>
      <c r="L1091" s="51">
        <v>0</v>
      </c>
      <c r="M1091" s="51">
        <v>0</v>
      </c>
      <c r="N1091" s="51">
        <v>0</v>
      </c>
      <c r="O1091" s="51">
        <v>0</v>
      </c>
      <c r="P1091" s="51">
        <v>0</v>
      </c>
      <c r="Q1091" s="51">
        <v>0</v>
      </c>
      <c r="R1091" s="51">
        <v>0</v>
      </c>
      <c r="S1091" s="51">
        <v>0</v>
      </c>
      <c r="T1091" s="51">
        <v>0</v>
      </c>
      <c r="U1091" s="51">
        <v>0</v>
      </c>
      <c r="V1091" s="51">
        <v>0</v>
      </c>
      <c r="W1091" s="51">
        <v>0</v>
      </c>
      <c r="X1091" s="51">
        <v>0</v>
      </c>
      <c r="Y1091" s="51">
        <v>0</v>
      </c>
      <c r="Z1091" s="51">
        <v>0</v>
      </c>
      <c r="AA1091" s="51">
        <v>0</v>
      </c>
      <c r="AB1091" s="51">
        <v>0</v>
      </c>
      <c r="AC1091" s="51">
        <v>0</v>
      </c>
      <c r="AD1091" s="51">
        <v>0</v>
      </c>
      <c r="AE1091" s="51">
        <v>0</v>
      </c>
      <c r="AF1091" s="51">
        <v>0</v>
      </c>
      <c r="AG1091" s="51">
        <v>0</v>
      </c>
      <c r="AH1091" s="51">
        <v>0</v>
      </c>
      <c r="AI1091" s="51">
        <v>0</v>
      </c>
      <c r="AJ1091" s="51">
        <v>0</v>
      </c>
    </row>
    <row r="1092" spans="1:37" x14ac:dyDescent="0.2">
      <c r="A1092" s="49" t="s">
        <v>51</v>
      </c>
      <c r="B1092" s="50" t="s">
        <v>52</v>
      </c>
      <c r="C1092" s="51">
        <v>0</v>
      </c>
      <c r="D1092" s="51">
        <v>0</v>
      </c>
      <c r="E1092" s="51">
        <v>0</v>
      </c>
      <c r="F1092" s="51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0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51">
        <v>0</v>
      </c>
      <c r="V1092" s="51">
        <v>0</v>
      </c>
      <c r="W1092" s="51">
        <v>0</v>
      </c>
      <c r="X1092" s="51">
        <v>0</v>
      </c>
      <c r="Y1092" s="51">
        <v>0</v>
      </c>
      <c r="Z1092" s="51">
        <v>0</v>
      </c>
      <c r="AA1092" s="51">
        <v>0</v>
      </c>
      <c r="AB1092" s="51">
        <v>0</v>
      </c>
      <c r="AC1092" s="51">
        <v>0</v>
      </c>
      <c r="AD1092" s="51">
        <v>0</v>
      </c>
      <c r="AE1092" s="51">
        <v>0</v>
      </c>
      <c r="AF1092" s="51">
        <v>0</v>
      </c>
      <c r="AG1092" s="51">
        <v>0</v>
      </c>
      <c r="AH1092" s="51">
        <v>0</v>
      </c>
      <c r="AI1092" s="51">
        <v>0</v>
      </c>
      <c r="AJ1092" s="51">
        <v>0</v>
      </c>
    </row>
    <row r="1093" spans="1:37" x14ac:dyDescent="0.2">
      <c r="A1093" s="76" t="s">
        <v>53</v>
      </c>
      <c r="B1093" s="92" t="s">
        <v>54</v>
      </c>
      <c r="C1093" s="78">
        <v>0</v>
      </c>
      <c r="D1093" s="78">
        <v>0</v>
      </c>
      <c r="E1093" s="78">
        <v>0</v>
      </c>
      <c r="F1093" s="78">
        <v>0</v>
      </c>
      <c r="G1093" s="78">
        <v>0</v>
      </c>
      <c r="H1093" s="78">
        <v>0</v>
      </c>
      <c r="I1093" s="78">
        <v>0</v>
      </c>
      <c r="J1093" s="78">
        <v>0</v>
      </c>
      <c r="K1093" s="78">
        <v>0</v>
      </c>
      <c r="L1093" s="78">
        <v>0</v>
      </c>
      <c r="M1093" s="78">
        <v>0</v>
      </c>
      <c r="N1093" s="78">
        <v>0</v>
      </c>
      <c r="O1093" s="78">
        <v>0</v>
      </c>
      <c r="P1093" s="78">
        <v>0</v>
      </c>
      <c r="Q1093" s="78">
        <v>0</v>
      </c>
      <c r="R1093" s="78">
        <v>0</v>
      </c>
      <c r="S1093" s="78">
        <v>0</v>
      </c>
      <c r="T1093" s="78">
        <v>0</v>
      </c>
      <c r="U1093" s="78">
        <v>0</v>
      </c>
      <c r="V1093" s="78">
        <v>0</v>
      </c>
      <c r="W1093" s="78">
        <v>0</v>
      </c>
      <c r="X1093" s="78">
        <v>0</v>
      </c>
      <c r="Y1093" s="78">
        <v>0</v>
      </c>
      <c r="Z1093" s="78">
        <v>0</v>
      </c>
      <c r="AA1093" s="78">
        <v>0</v>
      </c>
      <c r="AB1093" s="78">
        <v>0</v>
      </c>
      <c r="AC1093" s="78">
        <v>0</v>
      </c>
      <c r="AD1093" s="78">
        <v>0</v>
      </c>
      <c r="AE1093" s="78">
        <v>0</v>
      </c>
      <c r="AF1093" s="78">
        <v>0</v>
      </c>
      <c r="AG1093" s="78">
        <v>0</v>
      </c>
      <c r="AH1093" s="78">
        <v>0</v>
      </c>
      <c r="AI1093" s="78">
        <v>0</v>
      </c>
      <c r="AJ1093" s="78">
        <v>0</v>
      </c>
    </row>
    <row r="1094" spans="1:37" s="60" customFormat="1" x14ac:dyDescent="0.2">
      <c r="A1094" s="57" t="s">
        <v>55</v>
      </c>
      <c r="B1094" s="58" t="s">
        <v>56</v>
      </c>
      <c r="C1094" s="59">
        <v>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  <c r="P1094" s="59">
        <v>0</v>
      </c>
      <c r="Q1094" s="59">
        <v>0</v>
      </c>
      <c r="R1094" s="59">
        <v>0</v>
      </c>
      <c r="S1094" s="59">
        <v>0</v>
      </c>
      <c r="T1094" s="59">
        <v>0</v>
      </c>
      <c r="U1094" s="59">
        <v>0</v>
      </c>
      <c r="V1094" s="59">
        <v>0</v>
      </c>
      <c r="W1094" s="59">
        <v>0</v>
      </c>
      <c r="X1094" s="59">
        <v>0</v>
      </c>
      <c r="Y1094" s="59">
        <v>0</v>
      </c>
      <c r="Z1094" s="59">
        <v>0</v>
      </c>
      <c r="AA1094" s="59">
        <v>0</v>
      </c>
      <c r="AB1094" s="59">
        <v>0</v>
      </c>
      <c r="AC1094" s="59">
        <v>0</v>
      </c>
      <c r="AD1094" s="59">
        <v>0</v>
      </c>
      <c r="AE1094" s="59">
        <v>0</v>
      </c>
      <c r="AF1094" s="59">
        <v>0</v>
      </c>
      <c r="AG1094" s="59">
        <v>0</v>
      </c>
      <c r="AH1094" s="59">
        <v>0</v>
      </c>
      <c r="AI1094" s="59">
        <v>0</v>
      </c>
      <c r="AJ1094" s="59">
        <v>0</v>
      </c>
      <c r="AK1094"/>
    </row>
    <row r="1095" spans="1:37" x14ac:dyDescent="0.2">
      <c r="A1095" s="30" t="s">
        <v>57</v>
      </c>
      <c r="B1095" s="31"/>
      <c r="C1095" s="19">
        <v>0</v>
      </c>
      <c r="D1095" s="19">
        <v>0</v>
      </c>
      <c r="E1095" s="19">
        <v>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9">
        <v>0</v>
      </c>
      <c r="AA1095" s="19">
        <v>0</v>
      </c>
      <c r="AB1095" s="19">
        <v>0</v>
      </c>
      <c r="AC1095" s="19">
        <v>0</v>
      </c>
      <c r="AD1095" s="19">
        <v>0</v>
      </c>
      <c r="AE1095" s="19">
        <v>0</v>
      </c>
      <c r="AF1095" s="19">
        <v>0</v>
      </c>
      <c r="AG1095" s="19">
        <v>0</v>
      </c>
      <c r="AH1095" s="19">
        <v>0</v>
      </c>
      <c r="AI1095" s="19">
        <v>0</v>
      </c>
      <c r="AJ1095" s="19">
        <v>0</v>
      </c>
    </row>
    <row r="1096" spans="1:37" x14ac:dyDescent="0.2">
      <c r="A1096" s="61" t="s">
        <v>58</v>
      </c>
      <c r="B1096" s="25"/>
      <c r="C1096" s="62">
        <v>0</v>
      </c>
      <c r="D1096" s="62">
        <v>0</v>
      </c>
      <c r="E1096" s="62">
        <v>0</v>
      </c>
      <c r="F1096" s="62">
        <v>0</v>
      </c>
      <c r="G1096" s="62">
        <v>0</v>
      </c>
      <c r="H1096" s="62">
        <v>0</v>
      </c>
      <c r="I1096" s="62">
        <v>0</v>
      </c>
      <c r="J1096" s="62">
        <v>0</v>
      </c>
      <c r="K1096" s="62">
        <v>0</v>
      </c>
      <c r="L1096" s="62">
        <v>0</v>
      </c>
      <c r="M1096" s="62">
        <v>0</v>
      </c>
      <c r="N1096" s="62">
        <v>0</v>
      </c>
      <c r="O1096" s="62">
        <v>0</v>
      </c>
      <c r="P1096" s="62">
        <v>0</v>
      </c>
      <c r="Q1096" s="62">
        <v>0</v>
      </c>
      <c r="R1096" s="62">
        <v>0</v>
      </c>
      <c r="S1096" s="62">
        <v>0</v>
      </c>
      <c r="T1096" s="62">
        <v>0</v>
      </c>
      <c r="U1096" s="62">
        <v>0</v>
      </c>
      <c r="V1096" s="62">
        <v>0</v>
      </c>
      <c r="W1096" s="62">
        <v>0</v>
      </c>
      <c r="X1096" s="62">
        <v>0</v>
      </c>
      <c r="Y1096" s="62">
        <v>0</v>
      </c>
      <c r="Z1096" s="62">
        <v>0</v>
      </c>
      <c r="AA1096" s="62">
        <v>0</v>
      </c>
      <c r="AB1096" s="62">
        <v>0</v>
      </c>
      <c r="AC1096" s="62">
        <v>0</v>
      </c>
      <c r="AD1096" s="62">
        <v>0</v>
      </c>
      <c r="AE1096" s="62">
        <v>0</v>
      </c>
      <c r="AF1096" s="62">
        <v>0</v>
      </c>
      <c r="AG1096" s="62">
        <v>0</v>
      </c>
      <c r="AH1096" s="62">
        <v>0</v>
      </c>
      <c r="AI1096" s="62">
        <v>0</v>
      </c>
      <c r="AJ1096" s="62">
        <v>0</v>
      </c>
    </row>
    <row r="1097" spans="1:37" x14ac:dyDescent="0.2">
      <c r="A1097" s="45" t="s">
        <v>59</v>
      </c>
      <c r="B1097" s="63"/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7">
        <v>0</v>
      </c>
      <c r="Z1097" s="47">
        <v>0</v>
      </c>
      <c r="AA1097" s="47">
        <v>0</v>
      </c>
      <c r="AB1097" s="47">
        <v>0</v>
      </c>
      <c r="AC1097" s="47">
        <v>0</v>
      </c>
      <c r="AD1097" s="47">
        <v>0</v>
      </c>
      <c r="AE1097" s="47">
        <v>0</v>
      </c>
      <c r="AF1097" s="47">
        <v>0</v>
      </c>
      <c r="AG1097" s="47">
        <v>0</v>
      </c>
      <c r="AH1097" s="47">
        <v>0</v>
      </c>
      <c r="AI1097" s="47">
        <v>0</v>
      </c>
      <c r="AJ1097" s="47">
        <v>0</v>
      </c>
    </row>
    <row r="1098" spans="1:37" x14ac:dyDescent="0.2">
      <c r="A1098" s="49" t="s">
        <v>60</v>
      </c>
      <c r="B1098" s="11"/>
      <c r="C1098" s="51">
        <v>0</v>
      </c>
      <c r="D1098" s="51">
        <v>0</v>
      </c>
      <c r="E1098" s="51">
        <v>0</v>
      </c>
      <c r="F1098" s="51">
        <v>0</v>
      </c>
      <c r="G1098" s="51">
        <v>0</v>
      </c>
      <c r="H1098" s="51">
        <v>0</v>
      </c>
      <c r="I1098" s="51">
        <v>0</v>
      </c>
      <c r="J1098" s="51">
        <v>0</v>
      </c>
      <c r="K1098" s="51">
        <v>0</v>
      </c>
      <c r="L1098" s="51">
        <v>0</v>
      </c>
      <c r="M1098" s="51">
        <v>0</v>
      </c>
      <c r="N1098" s="51">
        <v>0</v>
      </c>
      <c r="O1098" s="51">
        <v>0</v>
      </c>
      <c r="P1098" s="51">
        <v>0</v>
      </c>
      <c r="Q1098" s="51">
        <v>0</v>
      </c>
      <c r="R1098" s="51">
        <v>0</v>
      </c>
      <c r="S1098" s="51">
        <v>0</v>
      </c>
      <c r="T1098" s="51">
        <v>0</v>
      </c>
      <c r="U1098" s="51">
        <v>0</v>
      </c>
      <c r="V1098" s="51">
        <v>0</v>
      </c>
      <c r="W1098" s="51">
        <v>0</v>
      </c>
      <c r="X1098" s="51">
        <v>0</v>
      </c>
      <c r="Y1098" s="51">
        <v>0</v>
      </c>
      <c r="Z1098" s="51">
        <v>0</v>
      </c>
      <c r="AA1098" s="51">
        <v>0</v>
      </c>
      <c r="AB1098" s="51">
        <v>0</v>
      </c>
      <c r="AC1098" s="51">
        <v>0</v>
      </c>
      <c r="AD1098" s="51">
        <v>0</v>
      </c>
      <c r="AE1098" s="51">
        <v>0</v>
      </c>
      <c r="AF1098" s="51">
        <v>0</v>
      </c>
      <c r="AG1098" s="51">
        <v>0</v>
      </c>
      <c r="AH1098" s="51">
        <v>0</v>
      </c>
      <c r="AI1098" s="51">
        <v>0</v>
      </c>
      <c r="AJ1098" s="51">
        <v>0</v>
      </c>
    </row>
    <row r="1099" spans="1:37" x14ac:dyDescent="0.2">
      <c r="A1099" s="49" t="s">
        <v>61</v>
      </c>
      <c r="B1099" s="11"/>
      <c r="C1099" s="51">
        <v>0</v>
      </c>
      <c r="D1099" s="51">
        <v>0</v>
      </c>
      <c r="E1099" s="51">
        <v>0</v>
      </c>
      <c r="F1099" s="51">
        <v>0</v>
      </c>
      <c r="G1099" s="51">
        <v>0</v>
      </c>
      <c r="H1099" s="51">
        <v>0</v>
      </c>
      <c r="I1099" s="51">
        <v>0</v>
      </c>
      <c r="J1099" s="51">
        <v>0</v>
      </c>
      <c r="K1099" s="51">
        <v>0</v>
      </c>
      <c r="L1099" s="51">
        <v>0</v>
      </c>
      <c r="M1099" s="51">
        <v>0</v>
      </c>
      <c r="N1099" s="51">
        <v>0</v>
      </c>
      <c r="O1099" s="51">
        <v>0</v>
      </c>
      <c r="P1099" s="51">
        <v>0</v>
      </c>
      <c r="Q1099" s="51">
        <v>0</v>
      </c>
      <c r="R1099" s="51">
        <v>0</v>
      </c>
      <c r="S1099" s="51">
        <v>0</v>
      </c>
      <c r="T1099" s="51">
        <v>0</v>
      </c>
      <c r="U1099" s="51">
        <v>0</v>
      </c>
      <c r="V1099" s="51">
        <v>0</v>
      </c>
      <c r="W1099" s="51">
        <v>0</v>
      </c>
      <c r="X1099" s="51">
        <v>0</v>
      </c>
      <c r="Y1099" s="51">
        <v>0</v>
      </c>
      <c r="Z1099" s="51">
        <v>0</v>
      </c>
      <c r="AA1099" s="51">
        <v>0</v>
      </c>
      <c r="AB1099" s="51">
        <v>0</v>
      </c>
      <c r="AC1099" s="51">
        <v>0</v>
      </c>
      <c r="AD1099" s="51">
        <v>0</v>
      </c>
      <c r="AE1099" s="51">
        <v>0</v>
      </c>
      <c r="AF1099" s="51">
        <v>0</v>
      </c>
      <c r="AG1099" s="51">
        <v>0</v>
      </c>
      <c r="AH1099" s="51">
        <v>0</v>
      </c>
      <c r="AI1099" s="51">
        <v>0</v>
      </c>
      <c r="AJ1099" s="51">
        <v>0</v>
      </c>
    </row>
    <row r="1100" spans="1:37" x14ac:dyDescent="0.2">
      <c r="A1100" s="49" t="s">
        <v>62</v>
      </c>
      <c r="B1100" s="11"/>
      <c r="C1100" s="51">
        <v>0</v>
      </c>
      <c r="D1100" s="51">
        <v>0</v>
      </c>
      <c r="E1100" s="51">
        <v>0</v>
      </c>
      <c r="F1100" s="51">
        <v>0</v>
      </c>
      <c r="G1100" s="51">
        <v>0</v>
      </c>
      <c r="H1100" s="51">
        <v>0</v>
      </c>
      <c r="I1100" s="51">
        <v>0</v>
      </c>
      <c r="J1100" s="51">
        <v>0</v>
      </c>
      <c r="K1100" s="51">
        <v>0</v>
      </c>
      <c r="L1100" s="51">
        <v>0</v>
      </c>
      <c r="M1100" s="51">
        <v>0</v>
      </c>
      <c r="N1100" s="51">
        <v>0</v>
      </c>
      <c r="O1100" s="51">
        <v>0</v>
      </c>
      <c r="P1100" s="51">
        <v>0</v>
      </c>
      <c r="Q1100" s="51">
        <v>0</v>
      </c>
      <c r="R1100" s="51">
        <v>0</v>
      </c>
      <c r="S1100" s="51">
        <v>0</v>
      </c>
      <c r="T1100" s="51">
        <v>0</v>
      </c>
      <c r="U1100" s="51">
        <v>0</v>
      </c>
      <c r="V1100" s="51">
        <v>0</v>
      </c>
      <c r="W1100" s="51">
        <v>0</v>
      </c>
      <c r="X1100" s="51">
        <v>0</v>
      </c>
      <c r="Y1100" s="51">
        <v>0</v>
      </c>
      <c r="Z1100" s="51">
        <v>0</v>
      </c>
      <c r="AA1100" s="51">
        <v>0</v>
      </c>
      <c r="AB1100" s="51">
        <v>0</v>
      </c>
      <c r="AC1100" s="51">
        <v>0</v>
      </c>
      <c r="AD1100" s="51">
        <v>0</v>
      </c>
      <c r="AE1100" s="51">
        <v>0</v>
      </c>
      <c r="AF1100" s="51">
        <v>0</v>
      </c>
      <c r="AG1100" s="51">
        <v>0</v>
      </c>
      <c r="AH1100" s="51">
        <v>0</v>
      </c>
      <c r="AI1100" s="51">
        <v>0</v>
      </c>
      <c r="AJ1100" s="51">
        <v>0</v>
      </c>
    </row>
    <row r="1101" spans="1:37" x14ac:dyDescent="0.2">
      <c r="A1101" s="49" t="s">
        <v>63</v>
      </c>
      <c r="B1101" s="11"/>
      <c r="C1101" s="51">
        <v>0</v>
      </c>
      <c r="D1101" s="51">
        <v>0</v>
      </c>
      <c r="E1101" s="51">
        <v>0</v>
      </c>
      <c r="F1101" s="51">
        <v>0</v>
      </c>
      <c r="G1101" s="51">
        <v>0</v>
      </c>
      <c r="H1101" s="51">
        <v>0</v>
      </c>
      <c r="I1101" s="51">
        <v>0</v>
      </c>
      <c r="J1101" s="51">
        <v>0</v>
      </c>
      <c r="K1101" s="51">
        <v>0</v>
      </c>
      <c r="L1101" s="51">
        <v>0</v>
      </c>
      <c r="M1101" s="51">
        <v>0</v>
      </c>
      <c r="N1101" s="51">
        <v>0</v>
      </c>
      <c r="O1101" s="51">
        <v>0</v>
      </c>
      <c r="P1101" s="51">
        <v>0</v>
      </c>
      <c r="Q1101" s="51">
        <v>0</v>
      </c>
      <c r="R1101" s="51">
        <v>0</v>
      </c>
      <c r="S1101" s="51">
        <v>0</v>
      </c>
      <c r="T1101" s="51">
        <v>0</v>
      </c>
      <c r="U1101" s="51">
        <v>0</v>
      </c>
      <c r="V1101" s="51">
        <v>0</v>
      </c>
      <c r="W1101" s="51">
        <v>0</v>
      </c>
      <c r="X1101" s="51">
        <v>0</v>
      </c>
      <c r="Y1101" s="51">
        <v>0</v>
      </c>
      <c r="Z1101" s="51">
        <v>0</v>
      </c>
      <c r="AA1101" s="51">
        <v>0</v>
      </c>
      <c r="AB1101" s="51">
        <v>0</v>
      </c>
      <c r="AC1101" s="51">
        <v>0</v>
      </c>
      <c r="AD1101" s="51">
        <v>0</v>
      </c>
      <c r="AE1101" s="51">
        <v>0</v>
      </c>
      <c r="AF1101" s="51">
        <v>0</v>
      </c>
      <c r="AG1101" s="51">
        <v>0</v>
      </c>
      <c r="AH1101" s="51">
        <v>0</v>
      </c>
      <c r="AI1101" s="51">
        <v>0</v>
      </c>
      <c r="AJ1101" s="51">
        <v>0</v>
      </c>
    </row>
    <row r="1102" spans="1:37" x14ac:dyDescent="0.2">
      <c r="A1102" s="49" t="s">
        <v>64</v>
      </c>
      <c r="B1102" s="11"/>
      <c r="C1102" s="51">
        <v>0</v>
      </c>
      <c r="D1102" s="51">
        <v>0</v>
      </c>
      <c r="E1102" s="51">
        <v>0</v>
      </c>
      <c r="F1102" s="51">
        <v>0</v>
      </c>
      <c r="G1102" s="51">
        <v>0</v>
      </c>
      <c r="H1102" s="51">
        <v>0</v>
      </c>
      <c r="I1102" s="51">
        <v>0</v>
      </c>
      <c r="J1102" s="51">
        <v>0</v>
      </c>
      <c r="K1102" s="51">
        <v>0</v>
      </c>
      <c r="L1102" s="51">
        <v>0</v>
      </c>
      <c r="M1102" s="51">
        <v>0</v>
      </c>
      <c r="N1102" s="51">
        <v>0</v>
      </c>
      <c r="O1102" s="51">
        <v>0</v>
      </c>
      <c r="P1102" s="51">
        <v>0</v>
      </c>
      <c r="Q1102" s="51">
        <v>0</v>
      </c>
      <c r="R1102" s="51">
        <v>0</v>
      </c>
      <c r="S1102" s="51">
        <v>0</v>
      </c>
      <c r="T1102" s="51">
        <v>0</v>
      </c>
      <c r="U1102" s="51">
        <v>0</v>
      </c>
      <c r="V1102" s="51">
        <v>0</v>
      </c>
      <c r="W1102" s="51">
        <v>0</v>
      </c>
      <c r="X1102" s="51">
        <v>0</v>
      </c>
      <c r="Y1102" s="51">
        <v>0</v>
      </c>
      <c r="Z1102" s="51">
        <v>0</v>
      </c>
      <c r="AA1102" s="51">
        <v>0</v>
      </c>
      <c r="AB1102" s="51">
        <v>0</v>
      </c>
      <c r="AC1102" s="51">
        <v>0</v>
      </c>
      <c r="AD1102" s="51">
        <v>0</v>
      </c>
      <c r="AE1102" s="51">
        <v>0</v>
      </c>
      <c r="AF1102" s="51">
        <v>0</v>
      </c>
      <c r="AG1102" s="51">
        <v>0</v>
      </c>
      <c r="AH1102" s="51">
        <v>0</v>
      </c>
      <c r="AI1102" s="51">
        <v>0</v>
      </c>
      <c r="AJ1102" s="51">
        <v>0</v>
      </c>
    </row>
    <row r="1103" spans="1:37" x14ac:dyDescent="0.2">
      <c r="A1103" s="49" t="s">
        <v>65</v>
      </c>
      <c r="B1103" s="11"/>
      <c r="C1103" s="51">
        <v>0</v>
      </c>
      <c r="D1103" s="51">
        <v>0</v>
      </c>
      <c r="E1103" s="51">
        <v>0</v>
      </c>
      <c r="F1103" s="51">
        <v>0</v>
      </c>
      <c r="G1103" s="51">
        <v>0</v>
      </c>
      <c r="H1103" s="51">
        <v>0</v>
      </c>
      <c r="I1103" s="51">
        <v>0</v>
      </c>
      <c r="J1103" s="51">
        <v>0</v>
      </c>
      <c r="K1103" s="51">
        <v>0</v>
      </c>
      <c r="L1103" s="51">
        <v>0</v>
      </c>
      <c r="M1103" s="51">
        <v>0</v>
      </c>
      <c r="N1103" s="51">
        <v>0</v>
      </c>
      <c r="O1103" s="51">
        <v>0</v>
      </c>
      <c r="P1103" s="51">
        <v>0</v>
      </c>
      <c r="Q1103" s="51">
        <v>0</v>
      </c>
      <c r="R1103" s="51">
        <v>0</v>
      </c>
      <c r="S1103" s="51">
        <v>0</v>
      </c>
      <c r="T1103" s="51">
        <v>0</v>
      </c>
      <c r="U1103" s="51">
        <v>0</v>
      </c>
      <c r="V1103" s="51">
        <v>0</v>
      </c>
      <c r="W1103" s="51">
        <v>0</v>
      </c>
      <c r="X1103" s="51">
        <v>0</v>
      </c>
      <c r="Y1103" s="51">
        <v>0</v>
      </c>
      <c r="Z1103" s="51">
        <v>0</v>
      </c>
      <c r="AA1103" s="51">
        <v>0</v>
      </c>
      <c r="AB1103" s="51">
        <v>0</v>
      </c>
      <c r="AC1103" s="51">
        <v>0</v>
      </c>
      <c r="AD1103" s="51">
        <v>0</v>
      </c>
      <c r="AE1103" s="51">
        <v>0</v>
      </c>
      <c r="AF1103" s="51">
        <v>0</v>
      </c>
      <c r="AG1103" s="51">
        <v>0</v>
      </c>
      <c r="AH1103" s="51">
        <v>0</v>
      </c>
      <c r="AI1103" s="51">
        <v>0</v>
      </c>
      <c r="AJ1103" s="51">
        <v>0</v>
      </c>
    </row>
    <row r="1104" spans="1:37" x14ac:dyDescent="0.2">
      <c r="A1104" s="55" t="s">
        <v>66</v>
      </c>
      <c r="B1104" s="31"/>
      <c r="C1104" s="51">
        <v>0</v>
      </c>
      <c r="D1104" s="51">
        <v>0</v>
      </c>
      <c r="E1104" s="51">
        <v>0</v>
      </c>
      <c r="F1104" s="51">
        <v>0</v>
      </c>
      <c r="G1104" s="51">
        <v>0</v>
      </c>
      <c r="H1104" s="51">
        <v>0</v>
      </c>
      <c r="I1104" s="51">
        <v>0</v>
      </c>
      <c r="J1104" s="51">
        <v>0</v>
      </c>
      <c r="K1104" s="51">
        <v>0</v>
      </c>
      <c r="L1104" s="51">
        <v>0</v>
      </c>
      <c r="M1104" s="51">
        <v>0</v>
      </c>
      <c r="N1104" s="51">
        <v>0</v>
      </c>
      <c r="O1104" s="51">
        <v>0</v>
      </c>
      <c r="P1104" s="51">
        <v>0</v>
      </c>
      <c r="Q1104" s="51">
        <v>0</v>
      </c>
      <c r="R1104" s="51">
        <v>0</v>
      </c>
      <c r="S1104" s="51">
        <v>0</v>
      </c>
      <c r="T1104" s="51">
        <v>0</v>
      </c>
      <c r="U1104" s="51">
        <v>0</v>
      </c>
      <c r="V1104" s="51">
        <v>0</v>
      </c>
      <c r="W1104" s="51">
        <v>0</v>
      </c>
      <c r="X1104" s="51">
        <v>0</v>
      </c>
      <c r="Y1104" s="51">
        <v>0</v>
      </c>
      <c r="Z1104" s="51">
        <v>0</v>
      </c>
      <c r="AA1104" s="51">
        <v>0</v>
      </c>
      <c r="AB1104" s="51">
        <v>0</v>
      </c>
      <c r="AC1104" s="51">
        <v>0</v>
      </c>
      <c r="AD1104" s="51">
        <v>0</v>
      </c>
      <c r="AE1104" s="51">
        <v>0</v>
      </c>
      <c r="AF1104" s="51">
        <v>0</v>
      </c>
      <c r="AG1104" s="51">
        <v>0</v>
      </c>
      <c r="AH1104" s="51">
        <v>0</v>
      </c>
      <c r="AI1104" s="51">
        <v>0</v>
      </c>
      <c r="AJ1104" s="51">
        <v>0</v>
      </c>
    </row>
    <row r="1105" spans="1:36" x14ac:dyDescent="0.2">
      <c r="A1105" s="64" t="s">
        <v>67</v>
      </c>
      <c r="B1105" s="65"/>
      <c r="C1105" s="51">
        <v>0</v>
      </c>
      <c r="D1105" s="51">
        <v>0</v>
      </c>
      <c r="E1105" s="51">
        <v>0</v>
      </c>
      <c r="F1105" s="51">
        <v>0</v>
      </c>
      <c r="G1105" s="51">
        <v>0</v>
      </c>
      <c r="H1105" s="51">
        <v>0</v>
      </c>
      <c r="I1105" s="51">
        <v>0</v>
      </c>
      <c r="J1105" s="51">
        <v>0</v>
      </c>
      <c r="K1105" s="51">
        <v>0</v>
      </c>
      <c r="L1105" s="51">
        <v>0</v>
      </c>
      <c r="M1105" s="51">
        <v>0</v>
      </c>
      <c r="N1105" s="51">
        <v>0</v>
      </c>
      <c r="O1105" s="51">
        <v>0</v>
      </c>
      <c r="P1105" s="51">
        <v>0</v>
      </c>
      <c r="Q1105" s="51">
        <v>0</v>
      </c>
      <c r="R1105" s="51">
        <v>0</v>
      </c>
      <c r="S1105" s="51">
        <v>0</v>
      </c>
      <c r="T1105" s="51">
        <v>0</v>
      </c>
      <c r="U1105" s="51">
        <v>0</v>
      </c>
      <c r="V1105" s="51">
        <v>0</v>
      </c>
      <c r="W1105" s="51">
        <v>0</v>
      </c>
      <c r="X1105" s="51">
        <v>0</v>
      </c>
      <c r="Y1105" s="51">
        <v>0</v>
      </c>
      <c r="Z1105" s="51">
        <v>0</v>
      </c>
      <c r="AA1105" s="51">
        <v>0</v>
      </c>
      <c r="AB1105" s="51">
        <v>0</v>
      </c>
      <c r="AC1105" s="51">
        <v>0</v>
      </c>
      <c r="AD1105" s="51">
        <v>0</v>
      </c>
      <c r="AE1105" s="51">
        <v>0</v>
      </c>
      <c r="AF1105" s="51">
        <v>0</v>
      </c>
      <c r="AG1105" s="51">
        <v>0</v>
      </c>
      <c r="AH1105" s="51">
        <v>0</v>
      </c>
      <c r="AI1105" s="51">
        <v>0</v>
      </c>
      <c r="AJ1105" s="51">
        <v>0</v>
      </c>
    </row>
    <row r="1106" spans="1:36" x14ac:dyDescent="0.2">
      <c r="A1106" s="66" t="s">
        <v>68</v>
      </c>
      <c r="B1106" s="67"/>
      <c r="C1106" s="68">
        <v>0</v>
      </c>
      <c r="D1106" s="68">
        <v>0</v>
      </c>
      <c r="E1106" s="68">
        <v>0</v>
      </c>
      <c r="F1106" s="68">
        <v>0</v>
      </c>
      <c r="G1106" s="68">
        <v>0</v>
      </c>
      <c r="H1106" s="68">
        <v>0</v>
      </c>
      <c r="I1106" s="68">
        <v>0</v>
      </c>
      <c r="J1106" s="68">
        <v>0</v>
      </c>
      <c r="K1106" s="68">
        <v>0</v>
      </c>
      <c r="L1106" s="68">
        <v>0</v>
      </c>
      <c r="M1106" s="68">
        <v>0</v>
      </c>
      <c r="N1106" s="68">
        <v>0</v>
      </c>
      <c r="O1106" s="68">
        <v>0</v>
      </c>
      <c r="P1106" s="68">
        <v>0</v>
      </c>
      <c r="Q1106" s="68">
        <v>0</v>
      </c>
      <c r="R1106" s="68">
        <v>0</v>
      </c>
      <c r="S1106" s="68">
        <v>0</v>
      </c>
      <c r="T1106" s="68">
        <v>0</v>
      </c>
      <c r="U1106" s="68">
        <v>0</v>
      </c>
      <c r="V1106" s="68">
        <v>0</v>
      </c>
      <c r="W1106" s="68">
        <v>0</v>
      </c>
      <c r="X1106" s="68">
        <v>0</v>
      </c>
      <c r="Y1106" s="68">
        <v>0</v>
      </c>
      <c r="Z1106" s="68">
        <v>0</v>
      </c>
      <c r="AA1106" s="68">
        <v>0</v>
      </c>
      <c r="AB1106" s="68">
        <v>0</v>
      </c>
      <c r="AC1106" s="68">
        <v>0</v>
      </c>
      <c r="AD1106" s="68">
        <v>0</v>
      </c>
      <c r="AE1106" s="68">
        <v>0</v>
      </c>
      <c r="AF1106" s="68">
        <v>0</v>
      </c>
      <c r="AG1106" s="68">
        <v>0</v>
      </c>
      <c r="AH1106" s="68">
        <v>0</v>
      </c>
      <c r="AI1106" s="68">
        <v>0</v>
      </c>
      <c r="AJ1106" s="68">
        <v>0</v>
      </c>
    </row>
    <row r="1107" spans="1:36" x14ac:dyDescent="0.2">
      <c r="A1107" s="66" t="s">
        <v>69</v>
      </c>
      <c r="B1107" s="67"/>
      <c r="C1107" s="68">
        <v>0</v>
      </c>
      <c r="D1107" s="68">
        <v>0</v>
      </c>
      <c r="E1107" s="68">
        <v>0</v>
      </c>
      <c r="F1107" s="68">
        <v>0</v>
      </c>
      <c r="G1107" s="68">
        <v>0</v>
      </c>
      <c r="H1107" s="68">
        <v>0</v>
      </c>
      <c r="I1107" s="68">
        <v>0</v>
      </c>
      <c r="J1107" s="68">
        <v>0</v>
      </c>
      <c r="K1107" s="68">
        <v>0</v>
      </c>
      <c r="L1107" s="68">
        <v>0</v>
      </c>
      <c r="M1107" s="68">
        <v>0</v>
      </c>
      <c r="N1107" s="68">
        <v>0</v>
      </c>
      <c r="O1107" s="68">
        <v>0</v>
      </c>
      <c r="P1107" s="68">
        <v>0</v>
      </c>
      <c r="Q1107" s="68">
        <v>0</v>
      </c>
      <c r="R1107" s="68">
        <v>0</v>
      </c>
      <c r="S1107" s="68">
        <v>0</v>
      </c>
      <c r="T1107" s="68">
        <v>0</v>
      </c>
      <c r="U1107" s="68">
        <v>0</v>
      </c>
      <c r="V1107" s="68">
        <v>0</v>
      </c>
      <c r="W1107" s="68">
        <v>0</v>
      </c>
      <c r="X1107" s="68">
        <v>0</v>
      </c>
      <c r="Y1107" s="68">
        <v>0</v>
      </c>
      <c r="Z1107" s="68">
        <v>0</v>
      </c>
      <c r="AA1107" s="68">
        <v>0</v>
      </c>
      <c r="AB1107" s="68">
        <v>0</v>
      </c>
      <c r="AC1107" s="68">
        <v>0</v>
      </c>
      <c r="AD1107" s="68">
        <v>0</v>
      </c>
      <c r="AE1107" s="68">
        <v>0</v>
      </c>
      <c r="AF1107" s="68">
        <v>0</v>
      </c>
      <c r="AG1107" s="68">
        <v>0</v>
      </c>
      <c r="AH1107" s="68">
        <v>0</v>
      </c>
      <c r="AI1107" s="68">
        <v>0</v>
      </c>
      <c r="AJ1107" s="68">
        <v>0</v>
      </c>
    </row>
    <row r="1108" spans="1:36" x14ac:dyDescent="0.2">
      <c r="A1108" s="61" t="s">
        <v>70</v>
      </c>
      <c r="B1108" s="25"/>
      <c r="C1108" s="62">
        <v>0</v>
      </c>
      <c r="D1108" s="62">
        <v>0</v>
      </c>
      <c r="E1108" s="62">
        <v>0</v>
      </c>
      <c r="F1108" s="62">
        <v>0</v>
      </c>
      <c r="G1108" s="62">
        <v>0</v>
      </c>
      <c r="H1108" s="62">
        <v>0</v>
      </c>
      <c r="I1108" s="62">
        <v>0</v>
      </c>
      <c r="J1108" s="62">
        <v>0</v>
      </c>
      <c r="K1108" s="62">
        <v>0</v>
      </c>
      <c r="L1108" s="62">
        <v>0</v>
      </c>
      <c r="M1108" s="62">
        <v>0</v>
      </c>
      <c r="N1108" s="62">
        <v>0</v>
      </c>
      <c r="O1108" s="62">
        <v>0</v>
      </c>
      <c r="P1108" s="62">
        <v>0</v>
      </c>
      <c r="Q1108" s="62">
        <v>0</v>
      </c>
      <c r="R1108" s="62">
        <v>0</v>
      </c>
      <c r="S1108" s="62">
        <v>0</v>
      </c>
      <c r="T1108" s="62">
        <v>0</v>
      </c>
      <c r="U1108" s="62">
        <v>0</v>
      </c>
      <c r="V1108" s="62">
        <v>0</v>
      </c>
      <c r="W1108" s="62">
        <v>0</v>
      </c>
      <c r="X1108" s="62">
        <v>0</v>
      </c>
      <c r="Y1108" s="62">
        <v>0</v>
      </c>
      <c r="Z1108" s="62">
        <v>0</v>
      </c>
      <c r="AA1108" s="62">
        <v>0</v>
      </c>
      <c r="AB1108" s="62">
        <v>0</v>
      </c>
      <c r="AC1108" s="62">
        <v>0</v>
      </c>
      <c r="AD1108" s="62">
        <v>0</v>
      </c>
      <c r="AE1108" s="62">
        <v>0</v>
      </c>
      <c r="AF1108" s="62">
        <v>0</v>
      </c>
      <c r="AG1108" s="62">
        <v>0</v>
      </c>
      <c r="AH1108" s="62">
        <v>0</v>
      </c>
      <c r="AI1108" s="62">
        <v>0</v>
      </c>
      <c r="AJ1108" s="62">
        <v>0</v>
      </c>
    </row>
    <row r="1109" spans="1:36" x14ac:dyDescent="0.2">
      <c r="A1109" s="70" t="s">
        <v>71</v>
      </c>
      <c r="B1109" s="71" t="s">
        <v>72</v>
      </c>
      <c r="C1109" s="72">
        <v>0</v>
      </c>
      <c r="D1109" s="73">
        <v>0</v>
      </c>
      <c r="E1109" s="73">
        <v>0</v>
      </c>
      <c r="F1109" s="73">
        <v>0</v>
      </c>
      <c r="G1109" s="73">
        <v>0</v>
      </c>
      <c r="H1109" s="73">
        <v>0</v>
      </c>
      <c r="I1109" s="73">
        <v>0</v>
      </c>
      <c r="J1109" s="73">
        <v>0</v>
      </c>
      <c r="K1109" s="73">
        <v>0</v>
      </c>
      <c r="L1109" s="73">
        <v>0</v>
      </c>
      <c r="M1109" s="73">
        <v>0</v>
      </c>
      <c r="N1109" s="73">
        <v>0</v>
      </c>
      <c r="O1109" s="73">
        <v>0</v>
      </c>
      <c r="P1109" s="73">
        <v>0</v>
      </c>
      <c r="Q1109" s="73">
        <v>0</v>
      </c>
      <c r="R1109" s="73">
        <v>0</v>
      </c>
      <c r="S1109" s="73">
        <v>0</v>
      </c>
      <c r="T1109" s="73">
        <v>0</v>
      </c>
      <c r="U1109" s="73">
        <v>0</v>
      </c>
      <c r="V1109" s="73">
        <v>0</v>
      </c>
      <c r="W1109" s="73">
        <v>0</v>
      </c>
      <c r="X1109" s="73">
        <v>0</v>
      </c>
      <c r="Y1109" s="73">
        <v>0</v>
      </c>
      <c r="Z1109" s="73">
        <v>0</v>
      </c>
      <c r="AA1109" s="73">
        <v>0</v>
      </c>
      <c r="AB1109" s="73">
        <v>0</v>
      </c>
      <c r="AC1109" s="73">
        <v>0</v>
      </c>
      <c r="AD1109" s="73">
        <v>0</v>
      </c>
      <c r="AE1109" s="73">
        <v>0</v>
      </c>
      <c r="AF1109" s="73">
        <v>0</v>
      </c>
      <c r="AG1109" s="73">
        <v>0</v>
      </c>
      <c r="AH1109" s="73">
        <v>0</v>
      </c>
      <c r="AI1109" s="73">
        <v>0</v>
      </c>
      <c r="AJ1109" s="73">
        <v>0</v>
      </c>
    </row>
    <row r="1110" spans="1:36" x14ac:dyDescent="0.2">
      <c r="A1110" s="70" t="s">
        <v>73</v>
      </c>
      <c r="B1110" s="71" t="s">
        <v>74</v>
      </c>
      <c r="C1110" s="72">
        <v>0</v>
      </c>
      <c r="D1110" s="73">
        <v>0</v>
      </c>
      <c r="E1110" s="73">
        <v>0</v>
      </c>
      <c r="F1110" s="73">
        <v>0</v>
      </c>
      <c r="G1110" s="73">
        <v>0</v>
      </c>
      <c r="H1110" s="73">
        <v>0</v>
      </c>
      <c r="I1110" s="73">
        <v>0</v>
      </c>
      <c r="J1110" s="73">
        <v>0</v>
      </c>
      <c r="K1110" s="73">
        <v>0</v>
      </c>
      <c r="L1110" s="73">
        <v>0</v>
      </c>
      <c r="M1110" s="73">
        <v>0</v>
      </c>
      <c r="N1110" s="73">
        <v>0</v>
      </c>
      <c r="O1110" s="73">
        <v>0</v>
      </c>
      <c r="P1110" s="73">
        <v>0</v>
      </c>
      <c r="Q1110" s="73">
        <v>0</v>
      </c>
      <c r="R1110" s="73">
        <v>0</v>
      </c>
      <c r="S1110" s="73">
        <v>0</v>
      </c>
      <c r="T1110" s="73">
        <v>0</v>
      </c>
      <c r="U1110" s="73">
        <v>0</v>
      </c>
      <c r="V1110" s="73">
        <v>0</v>
      </c>
      <c r="W1110" s="73">
        <v>0</v>
      </c>
      <c r="X1110" s="73">
        <v>0</v>
      </c>
      <c r="Y1110" s="73">
        <v>0</v>
      </c>
      <c r="Z1110" s="73">
        <v>0</v>
      </c>
      <c r="AA1110" s="73">
        <v>0</v>
      </c>
      <c r="AB1110" s="73">
        <v>0</v>
      </c>
      <c r="AC1110" s="73">
        <v>0</v>
      </c>
      <c r="AD1110" s="73">
        <v>0</v>
      </c>
      <c r="AE1110" s="73">
        <v>0</v>
      </c>
      <c r="AF1110" s="73">
        <v>0</v>
      </c>
      <c r="AG1110" s="73">
        <v>0</v>
      </c>
      <c r="AH1110" s="73">
        <v>0</v>
      </c>
      <c r="AI1110" s="73">
        <v>0</v>
      </c>
      <c r="AJ1110" s="73">
        <v>0</v>
      </c>
    </row>
    <row r="1111" spans="1:36" x14ac:dyDescent="0.2">
      <c r="A1111" s="70" t="s">
        <v>75</v>
      </c>
      <c r="B1111" s="71" t="s">
        <v>76</v>
      </c>
      <c r="C1111" s="72">
        <v>0</v>
      </c>
      <c r="D1111" s="73">
        <v>0</v>
      </c>
      <c r="E1111" s="73">
        <v>0</v>
      </c>
      <c r="F1111" s="73">
        <v>0</v>
      </c>
      <c r="G1111" s="73">
        <v>0</v>
      </c>
      <c r="H1111" s="73">
        <v>0</v>
      </c>
      <c r="I1111" s="73">
        <v>0</v>
      </c>
      <c r="J1111" s="73">
        <v>0</v>
      </c>
      <c r="K1111" s="73">
        <v>0</v>
      </c>
      <c r="L1111" s="73">
        <v>0</v>
      </c>
      <c r="M1111" s="73">
        <v>0</v>
      </c>
      <c r="N1111" s="73">
        <v>0</v>
      </c>
      <c r="O1111" s="73">
        <v>0</v>
      </c>
      <c r="P1111" s="73">
        <v>0</v>
      </c>
      <c r="Q1111" s="73">
        <v>0</v>
      </c>
      <c r="R1111" s="73">
        <v>0</v>
      </c>
      <c r="S1111" s="73">
        <v>0</v>
      </c>
      <c r="T1111" s="73">
        <v>0</v>
      </c>
      <c r="U1111" s="73">
        <v>0</v>
      </c>
      <c r="V1111" s="73">
        <v>0</v>
      </c>
      <c r="W1111" s="73">
        <v>0</v>
      </c>
      <c r="X1111" s="73">
        <v>0</v>
      </c>
      <c r="Y1111" s="73">
        <v>0</v>
      </c>
      <c r="Z1111" s="73">
        <v>0</v>
      </c>
      <c r="AA1111" s="73">
        <v>0</v>
      </c>
      <c r="AB1111" s="73">
        <v>0</v>
      </c>
      <c r="AC1111" s="73">
        <v>0</v>
      </c>
      <c r="AD1111" s="73">
        <v>0</v>
      </c>
      <c r="AE1111" s="73">
        <v>0</v>
      </c>
      <c r="AF1111" s="73">
        <v>0</v>
      </c>
      <c r="AG1111" s="73">
        <v>0</v>
      </c>
      <c r="AH1111" s="73">
        <v>0</v>
      </c>
      <c r="AI1111" s="73">
        <v>0</v>
      </c>
      <c r="AJ1111" s="73">
        <v>0</v>
      </c>
    </row>
    <row r="1112" spans="1:36" x14ac:dyDescent="0.2">
      <c r="A1112" s="70" t="s">
        <v>77</v>
      </c>
      <c r="B1112" s="71" t="s">
        <v>78</v>
      </c>
      <c r="C1112" s="72">
        <v>0</v>
      </c>
      <c r="D1112" s="73">
        <v>0</v>
      </c>
      <c r="E1112" s="73">
        <v>0</v>
      </c>
      <c r="F1112" s="73">
        <v>0</v>
      </c>
      <c r="G1112" s="73">
        <v>0</v>
      </c>
      <c r="H1112" s="73">
        <v>0</v>
      </c>
      <c r="I1112" s="73">
        <v>0</v>
      </c>
      <c r="J1112" s="73">
        <v>0</v>
      </c>
      <c r="K1112" s="73">
        <v>0</v>
      </c>
      <c r="L1112" s="73">
        <v>0</v>
      </c>
      <c r="M1112" s="73">
        <v>0</v>
      </c>
      <c r="N1112" s="73">
        <v>0</v>
      </c>
      <c r="O1112" s="73">
        <v>0</v>
      </c>
      <c r="P1112" s="73">
        <v>0</v>
      </c>
      <c r="Q1112" s="73">
        <v>0</v>
      </c>
      <c r="R1112" s="73">
        <v>0</v>
      </c>
      <c r="S1112" s="73">
        <v>0</v>
      </c>
      <c r="T1112" s="73">
        <v>0</v>
      </c>
      <c r="U1112" s="73">
        <v>0</v>
      </c>
      <c r="V1112" s="73">
        <v>0</v>
      </c>
      <c r="W1112" s="73">
        <v>0</v>
      </c>
      <c r="X1112" s="73">
        <v>0</v>
      </c>
      <c r="Y1112" s="73">
        <v>0</v>
      </c>
      <c r="Z1112" s="73">
        <v>0</v>
      </c>
      <c r="AA1112" s="73">
        <v>0</v>
      </c>
      <c r="AB1112" s="73">
        <v>0</v>
      </c>
      <c r="AC1112" s="73">
        <v>0</v>
      </c>
      <c r="AD1112" s="73">
        <v>0</v>
      </c>
      <c r="AE1112" s="73">
        <v>0</v>
      </c>
      <c r="AF1112" s="73">
        <v>0</v>
      </c>
      <c r="AG1112" s="73">
        <v>0</v>
      </c>
      <c r="AH1112" s="73">
        <v>0</v>
      </c>
      <c r="AI1112" s="73">
        <v>0</v>
      </c>
      <c r="AJ1112" s="73">
        <v>0</v>
      </c>
    </row>
    <row r="1113" spans="1:36" x14ac:dyDescent="0.2">
      <c r="A1113" s="70" t="s">
        <v>79</v>
      </c>
      <c r="B1113" s="71" t="s">
        <v>80</v>
      </c>
      <c r="C1113" s="72">
        <v>0</v>
      </c>
      <c r="D1113" s="73">
        <v>0</v>
      </c>
      <c r="E1113" s="73">
        <v>0</v>
      </c>
      <c r="F1113" s="73">
        <v>0</v>
      </c>
      <c r="G1113" s="73">
        <v>0</v>
      </c>
      <c r="H1113" s="73">
        <v>0</v>
      </c>
      <c r="I1113" s="73">
        <v>0</v>
      </c>
      <c r="J1113" s="73">
        <v>0</v>
      </c>
      <c r="K1113" s="73">
        <v>0</v>
      </c>
      <c r="L1113" s="73">
        <v>0</v>
      </c>
      <c r="M1113" s="73">
        <v>0</v>
      </c>
      <c r="N1113" s="73">
        <v>0</v>
      </c>
      <c r="O1113" s="73">
        <v>0</v>
      </c>
      <c r="P1113" s="73">
        <v>0</v>
      </c>
      <c r="Q1113" s="73">
        <v>0</v>
      </c>
      <c r="R1113" s="73">
        <v>0</v>
      </c>
      <c r="S1113" s="73">
        <v>0</v>
      </c>
      <c r="T1113" s="73">
        <v>0</v>
      </c>
      <c r="U1113" s="73">
        <v>0</v>
      </c>
      <c r="V1113" s="73">
        <v>0</v>
      </c>
      <c r="W1113" s="73">
        <v>0</v>
      </c>
      <c r="X1113" s="73">
        <v>0</v>
      </c>
      <c r="Y1113" s="73">
        <v>0</v>
      </c>
      <c r="Z1113" s="73">
        <v>0</v>
      </c>
      <c r="AA1113" s="73">
        <v>0</v>
      </c>
      <c r="AB1113" s="73">
        <v>0</v>
      </c>
      <c r="AC1113" s="73">
        <v>0</v>
      </c>
      <c r="AD1113" s="73">
        <v>0</v>
      </c>
      <c r="AE1113" s="73">
        <v>0</v>
      </c>
      <c r="AF1113" s="73">
        <v>0</v>
      </c>
      <c r="AG1113" s="73">
        <v>0</v>
      </c>
      <c r="AH1113" s="73">
        <v>0</v>
      </c>
      <c r="AI1113" s="73">
        <v>0</v>
      </c>
      <c r="AJ1113" s="73">
        <v>0</v>
      </c>
    </row>
    <row r="1114" spans="1:36" x14ac:dyDescent="0.2">
      <c r="A1114" s="74" t="s">
        <v>81</v>
      </c>
      <c r="B1114" s="75"/>
      <c r="C1114" s="72">
        <v>0</v>
      </c>
      <c r="D1114" s="73">
        <v>0</v>
      </c>
      <c r="E1114" s="73">
        <v>0</v>
      </c>
      <c r="F1114" s="73">
        <v>0</v>
      </c>
      <c r="G1114" s="73">
        <v>0</v>
      </c>
      <c r="H1114" s="73">
        <v>0</v>
      </c>
      <c r="I1114" s="73">
        <v>0</v>
      </c>
      <c r="J1114" s="73">
        <v>0</v>
      </c>
      <c r="K1114" s="73">
        <v>0</v>
      </c>
      <c r="L1114" s="73">
        <v>0</v>
      </c>
      <c r="M1114" s="73">
        <v>0</v>
      </c>
      <c r="N1114" s="73">
        <v>0</v>
      </c>
      <c r="O1114" s="73">
        <v>0</v>
      </c>
      <c r="P1114" s="73">
        <v>0</v>
      </c>
      <c r="Q1114" s="73">
        <v>0</v>
      </c>
      <c r="R1114" s="73">
        <v>0</v>
      </c>
      <c r="S1114" s="73">
        <v>0</v>
      </c>
      <c r="T1114" s="73">
        <v>0</v>
      </c>
      <c r="U1114" s="73">
        <v>0</v>
      </c>
      <c r="V1114" s="73">
        <v>0</v>
      </c>
      <c r="W1114" s="73">
        <v>0</v>
      </c>
      <c r="X1114" s="73">
        <v>0</v>
      </c>
      <c r="Y1114" s="73">
        <v>0</v>
      </c>
      <c r="Z1114" s="73">
        <v>0</v>
      </c>
      <c r="AA1114" s="73">
        <v>0</v>
      </c>
      <c r="AB1114" s="73">
        <v>0</v>
      </c>
      <c r="AC1114" s="73">
        <v>0</v>
      </c>
      <c r="AD1114" s="73">
        <v>0</v>
      </c>
      <c r="AE1114" s="73">
        <v>0</v>
      </c>
      <c r="AF1114" s="73">
        <v>0</v>
      </c>
      <c r="AG1114" s="73">
        <v>0</v>
      </c>
      <c r="AH1114" s="73">
        <v>0</v>
      </c>
      <c r="AI1114" s="73">
        <v>0</v>
      </c>
      <c r="AJ1114" s="73">
        <v>0</v>
      </c>
    </row>
    <row r="1115" spans="1:36" x14ac:dyDescent="0.2">
      <c r="A1115" s="76" t="s">
        <v>82</v>
      </c>
      <c r="B1115" s="28"/>
      <c r="C1115" s="78">
        <v>0</v>
      </c>
      <c r="D1115" s="78">
        <v>0</v>
      </c>
      <c r="E1115" s="78">
        <v>0</v>
      </c>
      <c r="F1115" s="78">
        <v>0</v>
      </c>
      <c r="G1115" s="78">
        <v>0</v>
      </c>
      <c r="H1115" s="78">
        <v>0</v>
      </c>
      <c r="I1115" s="78">
        <v>0</v>
      </c>
      <c r="J1115" s="78">
        <v>0</v>
      </c>
      <c r="K1115" s="78">
        <v>0</v>
      </c>
      <c r="L1115" s="78">
        <v>0</v>
      </c>
      <c r="M1115" s="78">
        <v>0</v>
      </c>
      <c r="N1115" s="78">
        <v>0</v>
      </c>
      <c r="O1115" s="78">
        <v>0</v>
      </c>
      <c r="P1115" s="78">
        <v>0</v>
      </c>
      <c r="Q1115" s="78">
        <v>0</v>
      </c>
      <c r="R1115" s="78">
        <v>0</v>
      </c>
      <c r="S1115" s="78">
        <v>0</v>
      </c>
      <c r="T1115" s="78">
        <v>0</v>
      </c>
      <c r="U1115" s="78">
        <v>0</v>
      </c>
      <c r="V1115" s="78">
        <v>0</v>
      </c>
      <c r="W1115" s="78">
        <v>0</v>
      </c>
      <c r="X1115" s="78">
        <v>0</v>
      </c>
      <c r="Y1115" s="78">
        <v>0</v>
      </c>
      <c r="Z1115" s="78">
        <v>0</v>
      </c>
      <c r="AA1115" s="78">
        <v>0</v>
      </c>
      <c r="AB1115" s="78">
        <v>0</v>
      </c>
      <c r="AC1115" s="78">
        <v>0</v>
      </c>
      <c r="AD1115" s="78">
        <v>0</v>
      </c>
      <c r="AE1115" s="78">
        <v>0</v>
      </c>
      <c r="AF1115" s="78">
        <v>0</v>
      </c>
      <c r="AG1115" s="78">
        <v>0</v>
      </c>
      <c r="AH1115" s="78">
        <v>0</v>
      </c>
      <c r="AI1115" s="78">
        <v>0</v>
      </c>
      <c r="AJ1115" s="78">
        <v>0</v>
      </c>
    </row>
    <row r="1116" spans="1:36" x14ac:dyDescent="0.2">
      <c r="A1116" s="79" t="s">
        <v>83</v>
      </c>
      <c r="B1116" s="80" t="s">
        <v>84</v>
      </c>
      <c r="C1116" s="81">
        <v>0</v>
      </c>
      <c r="D1116" s="82">
        <v>0</v>
      </c>
      <c r="E1116" s="82">
        <v>0</v>
      </c>
      <c r="F1116" s="82">
        <v>0</v>
      </c>
      <c r="G1116" s="82">
        <v>0</v>
      </c>
      <c r="H1116" s="82">
        <v>0</v>
      </c>
      <c r="I1116" s="82">
        <v>0</v>
      </c>
      <c r="J1116" s="82">
        <v>0</v>
      </c>
      <c r="K1116" s="82">
        <v>0</v>
      </c>
      <c r="L1116" s="82">
        <v>0</v>
      </c>
      <c r="M1116" s="82">
        <v>0</v>
      </c>
      <c r="N1116" s="82">
        <v>0</v>
      </c>
      <c r="O1116" s="82">
        <v>0</v>
      </c>
      <c r="P1116" s="82">
        <v>0</v>
      </c>
      <c r="Q1116" s="82">
        <v>0</v>
      </c>
      <c r="R1116" s="82">
        <v>0</v>
      </c>
      <c r="S1116" s="82">
        <v>0</v>
      </c>
      <c r="T1116" s="82">
        <v>0</v>
      </c>
      <c r="U1116" s="82">
        <v>0</v>
      </c>
      <c r="V1116" s="82">
        <v>0</v>
      </c>
      <c r="W1116" s="82">
        <v>0</v>
      </c>
      <c r="X1116" s="82">
        <v>0</v>
      </c>
      <c r="Y1116" s="82">
        <v>0</v>
      </c>
      <c r="Z1116" s="82">
        <v>0</v>
      </c>
      <c r="AA1116" s="82">
        <v>0</v>
      </c>
      <c r="AB1116" s="82">
        <v>0</v>
      </c>
      <c r="AC1116" s="82">
        <v>0</v>
      </c>
      <c r="AD1116" s="82">
        <v>0</v>
      </c>
      <c r="AE1116" s="82">
        <v>0</v>
      </c>
      <c r="AF1116" s="82">
        <v>0</v>
      </c>
      <c r="AG1116" s="82">
        <v>0</v>
      </c>
      <c r="AH1116" s="82">
        <v>0</v>
      </c>
      <c r="AI1116" s="82">
        <v>0</v>
      </c>
      <c r="AJ1116" s="82">
        <v>0</v>
      </c>
    </row>
    <row r="1117" spans="1:36" x14ac:dyDescent="0.2">
      <c r="A1117" s="83" t="s">
        <v>85</v>
      </c>
      <c r="B1117" s="84">
        <v>84</v>
      </c>
      <c r="C1117" s="72">
        <v>0</v>
      </c>
      <c r="D1117" s="73">
        <v>0</v>
      </c>
      <c r="E1117" s="73">
        <v>0</v>
      </c>
      <c r="F1117" s="73">
        <v>0</v>
      </c>
      <c r="G1117" s="73">
        <v>0</v>
      </c>
      <c r="H1117" s="73">
        <v>0</v>
      </c>
      <c r="I1117" s="73">
        <v>0</v>
      </c>
      <c r="J1117" s="73">
        <v>0</v>
      </c>
      <c r="K1117" s="73">
        <v>0</v>
      </c>
      <c r="L1117" s="73">
        <v>0</v>
      </c>
      <c r="M1117" s="73">
        <v>0</v>
      </c>
      <c r="N1117" s="73">
        <v>0</v>
      </c>
      <c r="O1117" s="73">
        <v>0</v>
      </c>
      <c r="P1117" s="73">
        <v>0</v>
      </c>
      <c r="Q1117" s="73">
        <v>0</v>
      </c>
      <c r="R1117" s="73">
        <v>0</v>
      </c>
      <c r="S1117" s="73">
        <v>0</v>
      </c>
      <c r="T1117" s="73">
        <v>0</v>
      </c>
      <c r="U1117" s="73">
        <v>0</v>
      </c>
      <c r="V1117" s="73">
        <v>0</v>
      </c>
      <c r="W1117" s="73">
        <v>0</v>
      </c>
      <c r="X1117" s="73">
        <v>0</v>
      </c>
      <c r="Y1117" s="73">
        <v>0</v>
      </c>
      <c r="Z1117" s="73">
        <v>0</v>
      </c>
      <c r="AA1117" s="73">
        <v>0</v>
      </c>
      <c r="AB1117" s="73">
        <v>0</v>
      </c>
      <c r="AC1117" s="73">
        <v>0</v>
      </c>
      <c r="AD1117" s="73">
        <v>0</v>
      </c>
      <c r="AE1117" s="73">
        <v>0</v>
      </c>
      <c r="AF1117" s="73">
        <v>0</v>
      </c>
      <c r="AG1117" s="73">
        <v>0</v>
      </c>
      <c r="AH1117" s="73">
        <v>0</v>
      </c>
      <c r="AI1117" s="73">
        <v>0</v>
      </c>
      <c r="AJ1117" s="73">
        <v>0</v>
      </c>
    </row>
    <row r="1118" spans="1:36" x14ac:dyDescent="0.2">
      <c r="A1118" s="70" t="s">
        <v>86</v>
      </c>
      <c r="B1118" s="71">
        <v>85</v>
      </c>
      <c r="C1118" s="72">
        <v>0</v>
      </c>
      <c r="D1118" s="73">
        <v>0</v>
      </c>
      <c r="E1118" s="73">
        <v>0</v>
      </c>
      <c r="F1118" s="73">
        <v>0</v>
      </c>
      <c r="G1118" s="73">
        <v>0</v>
      </c>
      <c r="H1118" s="73">
        <v>0</v>
      </c>
      <c r="I1118" s="73">
        <v>0</v>
      </c>
      <c r="J1118" s="73">
        <v>0</v>
      </c>
      <c r="K1118" s="73">
        <v>0</v>
      </c>
      <c r="L1118" s="73">
        <v>0</v>
      </c>
      <c r="M1118" s="73">
        <v>0</v>
      </c>
      <c r="N1118" s="73">
        <v>0</v>
      </c>
      <c r="O1118" s="73">
        <v>0</v>
      </c>
      <c r="P1118" s="73">
        <v>0</v>
      </c>
      <c r="Q1118" s="73">
        <v>0</v>
      </c>
      <c r="R1118" s="73">
        <v>0</v>
      </c>
      <c r="S1118" s="73">
        <v>0</v>
      </c>
      <c r="T1118" s="73">
        <v>0</v>
      </c>
      <c r="U1118" s="73">
        <v>0</v>
      </c>
      <c r="V1118" s="73">
        <v>0</v>
      </c>
      <c r="W1118" s="73">
        <v>0</v>
      </c>
      <c r="X1118" s="73">
        <v>0</v>
      </c>
      <c r="Y1118" s="73">
        <v>0</v>
      </c>
      <c r="Z1118" s="73">
        <v>0</v>
      </c>
      <c r="AA1118" s="73">
        <v>0</v>
      </c>
      <c r="AB1118" s="73">
        <v>0</v>
      </c>
      <c r="AC1118" s="73">
        <v>0</v>
      </c>
      <c r="AD1118" s="73">
        <v>0</v>
      </c>
      <c r="AE1118" s="73">
        <v>0</v>
      </c>
      <c r="AF1118" s="73">
        <v>0</v>
      </c>
      <c r="AG1118" s="73">
        <v>0</v>
      </c>
      <c r="AH1118" s="73">
        <v>0</v>
      </c>
      <c r="AI1118" s="73">
        <v>0</v>
      </c>
      <c r="AJ1118" s="73">
        <v>0</v>
      </c>
    </row>
    <row r="1119" spans="1:36" x14ac:dyDescent="0.2">
      <c r="A1119" s="74" t="s">
        <v>87</v>
      </c>
      <c r="B1119" s="75" t="s">
        <v>88</v>
      </c>
      <c r="C1119" s="85">
        <v>0</v>
      </c>
      <c r="D1119" s="86">
        <v>0</v>
      </c>
      <c r="E1119" s="86">
        <v>0</v>
      </c>
      <c r="F1119" s="86">
        <v>0</v>
      </c>
      <c r="G1119" s="86">
        <v>0</v>
      </c>
      <c r="H1119" s="86">
        <v>0</v>
      </c>
      <c r="I1119" s="86">
        <v>0</v>
      </c>
      <c r="J1119" s="86">
        <v>0</v>
      </c>
      <c r="K1119" s="86">
        <v>0</v>
      </c>
      <c r="L1119" s="86">
        <v>0</v>
      </c>
      <c r="M1119" s="86">
        <v>0</v>
      </c>
      <c r="N1119" s="86">
        <v>0</v>
      </c>
      <c r="O1119" s="86">
        <v>0</v>
      </c>
      <c r="P1119" s="86">
        <v>0</v>
      </c>
      <c r="Q1119" s="86">
        <v>0</v>
      </c>
      <c r="R1119" s="86">
        <v>0</v>
      </c>
      <c r="S1119" s="86">
        <v>0</v>
      </c>
      <c r="T1119" s="86">
        <v>0</v>
      </c>
      <c r="U1119" s="86">
        <v>0</v>
      </c>
      <c r="V1119" s="86">
        <v>0</v>
      </c>
      <c r="W1119" s="86">
        <v>0</v>
      </c>
      <c r="X1119" s="86">
        <v>0</v>
      </c>
      <c r="Y1119" s="86">
        <v>0</v>
      </c>
      <c r="Z1119" s="86">
        <v>0</v>
      </c>
      <c r="AA1119" s="86">
        <v>0</v>
      </c>
      <c r="AB1119" s="86">
        <v>0</v>
      </c>
      <c r="AC1119" s="86">
        <v>0</v>
      </c>
      <c r="AD1119" s="86">
        <v>0</v>
      </c>
      <c r="AE1119" s="86">
        <v>0</v>
      </c>
      <c r="AF1119" s="86">
        <v>0</v>
      </c>
      <c r="AG1119" s="86">
        <v>0</v>
      </c>
      <c r="AH1119" s="86">
        <v>0</v>
      </c>
      <c r="AI1119" s="86">
        <v>0</v>
      </c>
      <c r="AJ1119" s="86">
        <v>0</v>
      </c>
    </row>
    <row r="1120" spans="1:36" x14ac:dyDescent="0.2">
      <c r="A1120" s="32" t="s">
        <v>89</v>
      </c>
      <c r="B1120" s="33"/>
      <c r="C1120" s="34">
        <v>0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0</v>
      </c>
      <c r="J1120" s="34">
        <v>0</v>
      </c>
      <c r="K1120" s="34">
        <v>0</v>
      </c>
      <c r="L1120" s="34">
        <v>0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0</v>
      </c>
      <c r="AA1120" s="34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</row>
    <row r="1121" spans="1:36" ht="13.5" thickBot="1" x14ac:dyDescent="0.25">
      <c r="A1121" s="30" t="s">
        <v>90</v>
      </c>
      <c r="B1121" s="31"/>
      <c r="C1121" s="19">
        <v>0</v>
      </c>
      <c r="D1121" s="19">
        <v>0</v>
      </c>
      <c r="E1121" s="19">
        <v>0</v>
      </c>
      <c r="F1121" s="19">
        <v>0</v>
      </c>
      <c r="G1121" s="19">
        <v>0</v>
      </c>
      <c r="H1121" s="19">
        <v>0</v>
      </c>
      <c r="I1121" s="19">
        <v>0</v>
      </c>
      <c r="J1121" s="19">
        <v>0</v>
      </c>
      <c r="K1121" s="19">
        <v>0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0</v>
      </c>
      <c r="S1121" s="19">
        <v>0</v>
      </c>
      <c r="T1121" s="19">
        <v>0</v>
      </c>
      <c r="U1121" s="19">
        <v>0</v>
      </c>
      <c r="V1121" s="19">
        <v>0</v>
      </c>
      <c r="W1121" s="19">
        <v>0</v>
      </c>
      <c r="X1121" s="19">
        <v>0</v>
      </c>
      <c r="Y1121" s="19">
        <v>0</v>
      </c>
      <c r="Z1121" s="19">
        <v>0</v>
      </c>
      <c r="AA1121" s="19">
        <v>0</v>
      </c>
      <c r="AB1121" s="19">
        <v>0</v>
      </c>
      <c r="AC1121" s="19">
        <v>0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0</v>
      </c>
    </row>
    <row r="1122" spans="1:36" ht="13.5" thickBot="1" x14ac:dyDescent="0.25">
      <c r="A1122" s="36" t="s">
        <v>91</v>
      </c>
      <c r="B1122" s="37"/>
      <c r="C1122" s="38">
        <v>0</v>
      </c>
      <c r="D1122" s="38">
        <v>0</v>
      </c>
      <c r="E1122" s="38">
        <v>0</v>
      </c>
      <c r="F1122" s="38">
        <v>0</v>
      </c>
      <c r="G1122" s="38">
        <v>0</v>
      </c>
      <c r="H1122" s="38">
        <v>0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0</v>
      </c>
      <c r="P1122" s="38">
        <v>0</v>
      </c>
      <c r="Q1122" s="38">
        <v>0</v>
      </c>
      <c r="R1122" s="38">
        <v>0</v>
      </c>
      <c r="S1122" s="38">
        <v>0</v>
      </c>
      <c r="T1122" s="38">
        <v>0</v>
      </c>
      <c r="U1122" s="38">
        <v>0</v>
      </c>
      <c r="V1122" s="38">
        <v>0</v>
      </c>
      <c r="W1122" s="38">
        <v>0</v>
      </c>
      <c r="X1122" s="38">
        <v>0</v>
      </c>
      <c r="Y1122" s="38">
        <v>0</v>
      </c>
      <c r="Z1122" s="38">
        <v>0</v>
      </c>
      <c r="AA1122" s="38">
        <v>0</v>
      </c>
      <c r="AB1122" s="38">
        <v>0</v>
      </c>
      <c r="AC1122" s="38">
        <v>0</v>
      </c>
      <c r="AD1122" s="38">
        <v>0</v>
      </c>
      <c r="AE1122" s="38">
        <v>0</v>
      </c>
      <c r="AF1122" s="38">
        <v>0</v>
      </c>
      <c r="AG1122" s="38">
        <v>0</v>
      </c>
      <c r="AH1122" s="38">
        <v>0</v>
      </c>
      <c r="AI1122" s="38">
        <v>0</v>
      </c>
      <c r="AJ1122" s="38">
        <v>0</v>
      </c>
    </row>
    <row r="1127" spans="1:36" x14ac:dyDescent="0.2">
      <c r="A1127" s="93" t="s">
        <v>115</v>
      </c>
    </row>
    <row r="1128" spans="1:36" x14ac:dyDescent="0.2">
      <c r="A1128" s="93" t="s">
        <v>116</v>
      </c>
      <c r="C1128" s="98">
        <f>C30</f>
        <v>733.16197484411384</v>
      </c>
      <c r="D1128" s="98">
        <f t="shared" ref="D1128:AF1128" si="54">D30</f>
        <v>740.14814532394053</v>
      </c>
      <c r="E1128" s="98">
        <f t="shared" si="54"/>
        <v>796.56730233565088</v>
      </c>
      <c r="F1128" s="98">
        <f t="shared" si="54"/>
        <v>800.44597702060037</v>
      </c>
      <c r="G1128" s="98">
        <f t="shared" si="54"/>
        <v>994.64808662144901</v>
      </c>
      <c r="H1128" s="98">
        <f t="shared" si="54"/>
        <v>964.98386095095793</v>
      </c>
      <c r="I1128" s="98">
        <f t="shared" si="54"/>
        <v>865.22822056777386</v>
      </c>
      <c r="J1128" s="98">
        <f t="shared" si="54"/>
        <v>981.80829638945193</v>
      </c>
      <c r="K1128" s="98">
        <f t="shared" si="54"/>
        <v>964.15656777889467</v>
      </c>
      <c r="L1128" s="98">
        <f t="shared" si="54"/>
        <v>1027.8489225806909</v>
      </c>
      <c r="M1128" s="98">
        <f t="shared" si="54"/>
        <v>1130.9569977250212</v>
      </c>
      <c r="N1128" s="98">
        <f t="shared" si="54"/>
        <v>1084.2874993204587</v>
      </c>
      <c r="O1128" s="98">
        <f t="shared" si="54"/>
        <v>1000.1192164789782</v>
      </c>
      <c r="P1128" s="98">
        <f t="shared" si="54"/>
        <v>967.87772175720738</v>
      </c>
      <c r="Q1128" s="98">
        <f t="shared" si="54"/>
        <v>957.544194165043</v>
      </c>
      <c r="R1128" s="98">
        <f t="shared" si="54"/>
        <v>977.67734111661991</v>
      </c>
      <c r="S1128" s="98">
        <f t="shared" si="54"/>
        <v>850.11246875588267</v>
      </c>
      <c r="T1128" s="98">
        <f t="shared" si="54"/>
        <v>823.95882058417465</v>
      </c>
      <c r="U1128" s="98">
        <f t="shared" si="54"/>
        <v>783.40955822747048</v>
      </c>
      <c r="V1128" s="98">
        <f t="shared" si="54"/>
        <v>554.62454663707376</v>
      </c>
      <c r="W1128" s="98">
        <f t="shared" si="54"/>
        <v>542.77192682090867</v>
      </c>
      <c r="X1128" s="98">
        <f t="shared" si="54"/>
        <v>372.35804000455943</v>
      </c>
      <c r="Y1128" s="98">
        <f t="shared" si="54"/>
        <v>343.87345613031221</v>
      </c>
      <c r="Z1128" s="98">
        <f t="shared" si="54"/>
        <v>385.46695117240745</v>
      </c>
      <c r="AA1128" s="98">
        <f t="shared" si="54"/>
        <v>361.48332014766487</v>
      </c>
      <c r="AB1128" s="98">
        <f t="shared" si="54"/>
        <v>316.72555471716601</v>
      </c>
      <c r="AC1128" s="98">
        <f t="shared" si="54"/>
        <v>316.97222356223114</v>
      </c>
      <c r="AD1128" s="98">
        <f t="shared" si="54"/>
        <v>317.02338830664155</v>
      </c>
      <c r="AE1128" s="98">
        <f t="shared" si="54"/>
        <v>335.79167546160346</v>
      </c>
      <c r="AF1128" s="98">
        <f t="shared" si="54"/>
        <v>333.33733663311921</v>
      </c>
      <c r="AG1128" s="98">
        <f t="shared" ref="AG1128:AH1128" si="55">AG30</f>
        <v>330.22539088520102</v>
      </c>
      <c r="AH1128" s="98">
        <f t="shared" si="55"/>
        <v>341.19426044717272</v>
      </c>
      <c r="AI1128" s="98">
        <f t="shared" ref="AI1128:AJ1128" si="56">AI30</f>
        <v>346.49128978798069</v>
      </c>
      <c r="AJ1128" s="98">
        <f t="shared" si="56"/>
        <v>336.62734305565994</v>
      </c>
    </row>
    <row r="1129" spans="1:36" x14ac:dyDescent="0.2">
      <c r="A1129" s="93" t="s">
        <v>57</v>
      </c>
      <c r="C1129" s="9">
        <f>C45</f>
        <v>2017.41406196956</v>
      </c>
      <c r="D1129" s="9">
        <f t="shared" ref="D1129:AF1129" si="57">D45</f>
        <v>2065.0634686749495</v>
      </c>
      <c r="E1129" s="9">
        <f t="shared" si="57"/>
        <v>2158.1096429273775</v>
      </c>
      <c r="F1129" s="9">
        <f t="shared" si="57"/>
        <v>2298.0434747781865</v>
      </c>
      <c r="G1129" s="9">
        <f t="shared" si="57"/>
        <v>2322.9513013435635</v>
      </c>
      <c r="H1129" s="9">
        <f t="shared" si="57"/>
        <v>2370.2544441272748</v>
      </c>
      <c r="I1129" s="9">
        <f t="shared" si="57"/>
        <v>2653.5741230344584</v>
      </c>
      <c r="J1129" s="9">
        <f t="shared" si="57"/>
        <v>2845.3069148006507</v>
      </c>
      <c r="K1129" s="9">
        <f t="shared" si="57"/>
        <v>3290.5873133430878</v>
      </c>
      <c r="L1129" s="9">
        <f t="shared" si="57"/>
        <v>3665.5121480935413</v>
      </c>
      <c r="M1129" s="9">
        <f t="shared" si="57"/>
        <v>4100.9898186296332</v>
      </c>
      <c r="N1129" s="9">
        <f t="shared" si="57"/>
        <v>4384.4286818825231</v>
      </c>
      <c r="O1129" s="9">
        <f t="shared" si="57"/>
        <v>4497.5185363329574</v>
      </c>
      <c r="P1129" s="9">
        <f t="shared" si="57"/>
        <v>4546.4155728858877</v>
      </c>
      <c r="Q1129" s="9">
        <f t="shared" si="57"/>
        <v>4739.7982474319333</v>
      </c>
      <c r="R1129" s="9">
        <f t="shared" si="57"/>
        <v>5076.0676587546468</v>
      </c>
      <c r="S1129" s="9">
        <f t="shared" si="57"/>
        <v>5428.3005017847936</v>
      </c>
      <c r="T1129" s="9">
        <f t="shared" si="57"/>
        <v>5688.6941206646015</v>
      </c>
      <c r="U1129" s="9">
        <f t="shared" si="57"/>
        <v>5383.8670852850237</v>
      </c>
      <c r="V1129" s="9">
        <f t="shared" si="57"/>
        <v>4782.0597407026398</v>
      </c>
      <c r="W1129" s="9">
        <f t="shared" si="57"/>
        <v>4500.7296843882623</v>
      </c>
      <c r="X1129" s="9">
        <f t="shared" si="57"/>
        <v>4320.6794017540924</v>
      </c>
      <c r="Y1129" s="9">
        <f t="shared" si="57"/>
        <v>4083.5521152208848</v>
      </c>
      <c r="Z1129" s="9">
        <f t="shared" si="57"/>
        <v>4238.6032106606008</v>
      </c>
      <c r="AA1129" s="9">
        <f t="shared" si="57"/>
        <v>4398.6007784455114</v>
      </c>
      <c r="AB1129" s="9">
        <f t="shared" si="57"/>
        <v>4650.6186830483357</v>
      </c>
      <c r="AC1129" s="9">
        <f t="shared" si="57"/>
        <v>4825.0528099751691</v>
      </c>
      <c r="AD1129" s="9">
        <f t="shared" si="57"/>
        <v>4920.3604067836995</v>
      </c>
      <c r="AE1129" s="9">
        <f t="shared" si="57"/>
        <v>5050.7097796399212</v>
      </c>
      <c r="AF1129" s="9">
        <f t="shared" si="57"/>
        <v>5062.2170979361172</v>
      </c>
      <c r="AG1129" s="9">
        <f t="shared" ref="AG1129:AH1129" si="58">AG45</f>
        <v>3714.726583330098</v>
      </c>
      <c r="AH1129" s="9">
        <f t="shared" si="58"/>
        <v>3981.0229870168569</v>
      </c>
      <c r="AI1129" s="9">
        <f t="shared" ref="AI1129:AJ1129" si="59">AI45</f>
        <v>4769.8401583638924</v>
      </c>
      <c r="AJ1129" s="9">
        <f t="shared" si="59"/>
        <v>4911.5591846999559</v>
      </c>
    </row>
    <row r="1130" spans="1:36" x14ac:dyDescent="0.2">
      <c r="A1130" s="93" t="s">
        <v>68</v>
      </c>
      <c r="C1130" s="9">
        <f>C56</f>
        <v>388.62040420304032</v>
      </c>
      <c r="D1130" s="9">
        <f t="shared" ref="D1130:AF1131" si="60">D56</f>
        <v>437.35570515522164</v>
      </c>
      <c r="E1130" s="9">
        <f t="shared" si="60"/>
        <v>438.6077386205796</v>
      </c>
      <c r="F1130" s="9">
        <f t="shared" si="60"/>
        <v>468.37588321674275</v>
      </c>
      <c r="G1130" s="9">
        <f t="shared" si="60"/>
        <v>625.13175161693209</v>
      </c>
      <c r="H1130" s="9">
        <f t="shared" si="60"/>
        <v>697.83427712733521</v>
      </c>
      <c r="I1130" s="9">
        <f t="shared" si="60"/>
        <v>785.37311795995083</v>
      </c>
      <c r="J1130" s="9">
        <f t="shared" si="60"/>
        <v>873.76589696289693</v>
      </c>
      <c r="K1130" s="9">
        <f t="shared" si="60"/>
        <v>959.10154808329639</v>
      </c>
      <c r="L1130" s="9">
        <f t="shared" si="60"/>
        <v>1141.7529885638744</v>
      </c>
      <c r="M1130" s="9">
        <f t="shared" si="60"/>
        <v>1136.3272079385397</v>
      </c>
      <c r="N1130" s="9">
        <f t="shared" si="60"/>
        <v>1260.6916275863719</v>
      </c>
      <c r="O1130" s="9">
        <f t="shared" si="60"/>
        <v>1289.0600563500582</v>
      </c>
      <c r="P1130" s="9">
        <f t="shared" si="60"/>
        <v>1366.058340318112</v>
      </c>
      <c r="Q1130" s="9">
        <f t="shared" si="60"/>
        <v>1391.4727918824788</v>
      </c>
      <c r="R1130" s="9">
        <f t="shared" si="60"/>
        <v>1499.9764517457807</v>
      </c>
      <c r="S1130" s="9">
        <f t="shared" si="60"/>
        <v>1463.2693649592454</v>
      </c>
      <c r="T1130" s="9">
        <f t="shared" si="60"/>
        <v>1468.254750039551</v>
      </c>
      <c r="U1130" s="9">
        <f t="shared" si="60"/>
        <v>1631.6993141977871</v>
      </c>
      <c r="V1130" s="9">
        <f t="shared" si="60"/>
        <v>1574.524884544594</v>
      </c>
      <c r="W1130" s="9">
        <f t="shared" si="60"/>
        <v>1641.1498634211598</v>
      </c>
      <c r="X1130" s="9">
        <f t="shared" si="60"/>
        <v>1412.3028684359197</v>
      </c>
      <c r="Y1130" s="9">
        <f t="shared" si="60"/>
        <v>1235.8303036575232</v>
      </c>
      <c r="Z1130" s="9">
        <f t="shared" si="60"/>
        <v>1135.9892644923909</v>
      </c>
      <c r="AA1130" s="9">
        <f t="shared" si="60"/>
        <v>997.42309302188949</v>
      </c>
      <c r="AB1130" s="9">
        <f t="shared" si="60"/>
        <v>1109.5044716651369</v>
      </c>
      <c r="AC1130" s="9">
        <f t="shared" si="60"/>
        <v>1197.4475683229621</v>
      </c>
      <c r="AD1130" s="9">
        <f t="shared" si="60"/>
        <v>1145.0366204733868</v>
      </c>
      <c r="AE1130" s="9">
        <f t="shared" si="60"/>
        <v>1227.7103349259369</v>
      </c>
      <c r="AF1130" s="9">
        <f t="shared" si="60"/>
        <v>1210.3229459875956</v>
      </c>
      <c r="AG1130" s="9">
        <f t="shared" ref="AG1130:AH1130" si="61">AG56</f>
        <v>1391.7012345305475</v>
      </c>
      <c r="AH1130" s="9">
        <f t="shared" si="61"/>
        <v>1254.012450769083</v>
      </c>
      <c r="AI1130" s="9">
        <f t="shared" ref="AI1130:AJ1130" si="62">AI56</f>
        <v>1045.1565198865321</v>
      </c>
      <c r="AJ1130" s="9">
        <f t="shared" si="62"/>
        <v>1041.9211975654048</v>
      </c>
    </row>
    <row r="1131" spans="1:36" x14ac:dyDescent="0.2">
      <c r="A1131" s="93" t="s">
        <v>117</v>
      </c>
      <c r="C1131" s="9">
        <f>C57</f>
        <v>569.07451320013251</v>
      </c>
      <c r="D1131" s="9">
        <f t="shared" si="60"/>
        <v>557.52601128694278</v>
      </c>
      <c r="E1131" s="9">
        <f t="shared" si="60"/>
        <v>532.6798762110476</v>
      </c>
      <c r="F1131" s="9">
        <f t="shared" si="60"/>
        <v>501.47551324861035</v>
      </c>
      <c r="G1131" s="9">
        <f t="shared" si="60"/>
        <v>526.53990930983275</v>
      </c>
      <c r="H1131" s="9">
        <f t="shared" si="60"/>
        <v>502.51770743949191</v>
      </c>
      <c r="I1131" s="9">
        <f t="shared" si="60"/>
        <v>428.50279487237162</v>
      </c>
      <c r="J1131" s="9">
        <f t="shared" si="60"/>
        <v>413.20231356539381</v>
      </c>
      <c r="K1131" s="9">
        <f t="shared" si="60"/>
        <v>381.22429427473162</v>
      </c>
      <c r="L1131" s="9">
        <f t="shared" si="60"/>
        <v>388.40821368699176</v>
      </c>
      <c r="M1131" s="9">
        <f t="shared" si="60"/>
        <v>374.38251896046899</v>
      </c>
      <c r="N1131" s="9">
        <f t="shared" si="60"/>
        <v>364.39258917647658</v>
      </c>
      <c r="O1131" s="9">
        <f t="shared" si="60"/>
        <v>348.91260587463137</v>
      </c>
      <c r="P1131" s="9">
        <f t="shared" si="60"/>
        <v>331.27559767604316</v>
      </c>
      <c r="Q1131" s="9">
        <f t="shared" si="60"/>
        <v>304.19734356677372</v>
      </c>
      <c r="R1131" s="9">
        <f t="shared" si="60"/>
        <v>315.16201810662665</v>
      </c>
      <c r="S1131" s="9">
        <f t="shared" si="60"/>
        <v>287.56437131156417</v>
      </c>
      <c r="T1131" s="9">
        <f t="shared" si="60"/>
        <v>268.77300055186686</v>
      </c>
      <c r="U1131" s="9">
        <f t="shared" si="60"/>
        <v>279.78625130594207</v>
      </c>
      <c r="V1131" s="9">
        <f t="shared" si="60"/>
        <v>216.95626170854086</v>
      </c>
      <c r="W1131" s="9">
        <f t="shared" si="60"/>
        <v>227.57499615833257</v>
      </c>
      <c r="X1131" s="9">
        <f t="shared" si="60"/>
        <v>209.06339260957768</v>
      </c>
      <c r="Y1131" s="9">
        <f t="shared" si="60"/>
        <v>199.53509613335626</v>
      </c>
      <c r="Z1131" s="9">
        <f t="shared" si="60"/>
        <v>241.69256048060848</v>
      </c>
      <c r="AA1131" s="9">
        <f t="shared" si="60"/>
        <v>220.06143103534168</v>
      </c>
      <c r="AB1131" s="9">
        <f t="shared" si="60"/>
        <v>233.45465755107159</v>
      </c>
      <c r="AC1131" s="9">
        <f t="shared" si="60"/>
        <v>217.9105089009376</v>
      </c>
      <c r="AD1131" s="9">
        <f t="shared" si="60"/>
        <v>207.46773561103072</v>
      </c>
      <c r="AE1131" s="9">
        <f t="shared" si="60"/>
        <v>227.36453888608912</v>
      </c>
      <c r="AF1131" s="9">
        <f t="shared" si="60"/>
        <v>211.3689120938823</v>
      </c>
      <c r="AG1131" s="9">
        <f t="shared" ref="AG1131:AH1131" si="63">AG57</f>
        <v>184.41368023111951</v>
      </c>
      <c r="AH1131" s="9">
        <f t="shared" si="63"/>
        <v>196.25114493556882</v>
      </c>
      <c r="AI1131" s="9">
        <f t="shared" ref="AI1131:AJ1131" si="64">AI57</f>
        <v>189.90851727454165</v>
      </c>
      <c r="AJ1131" s="9">
        <f t="shared" si="64"/>
        <v>194.46303899170618</v>
      </c>
    </row>
    <row r="1132" spans="1:36" x14ac:dyDescent="0.2">
      <c r="A1132" s="93" t="s">
        <v>118</v>
      </c>
      <c r="C1132" s="9">
        <f>C70+C71</f>
        <v>243.48171340271332</v>
      </c>
      <c r="D1132" s="9">
        <f t="shared" ref="D1132:AF1132" si="65">D70+D71</f>
        <v>254.0415094338951</v>
      </c>
      <c r="E1132" s="9">
        <f t="shared" si="65"/>
        <v>259.13478668272177</v>
      </c>
      <c r="F1132" s="9">
        <f t="shared" si="65"/>
        <v>264.05314488904651</v>
      </c>
      <c r="G1132" s="9">
        <f t="shared" si="65"/>
        <v>296.6245491017861</v>
      </c>
      <c r="H1132" s="9">
        <f t="shared" si="65"/>
        <v>347.99954753221493</v>
      </c>
      <c r="I1132" s="9">
        <f t="shared" si="65"/>
        <v>282.57273587490363</v>
      </c>
      <c r="J1132" s="9">
        <f t="shared" si="65"/>
        <v>285.68693895725721</v>
      </c>
      <c r="K1132" s="9">
        <f t="shared" si="65"/>
        <v>287.66194113807722</v>
      </c>
      <c r="L1132" s="9">
        <f t="shared" si="65"/>
        <v>296.10772464344296</v>
      </c>
      <c r="M1132" s="9">
        <f t="shared" si="65"/>
        <v>304.42465798237748</v>
      </c>
      <c r="N1132" s="9">
        <f t="shared" si="65"/>
        <v>308.14931237950805</v>
      </c>
      <c r="O1132" s="9">
        <f t="shared" si="65"/>
        <v>303.93007711555487</v>
      </c>
      <c r="P1132" s="9">
        <f t="shared" si="65"/>
        <v>318.93638619876742</v>
      </c>
      <c r="Q1132" s="9">
        <f t="shared" si="65"/>
        <v>313.845643646621</v>
      </c>
      <c r="R1132" s="9">
        <f t="shared" si="65"/>
        <v>327.56537005728967</v>
      </c>
      <c r="S1132" s="9">
        <f t="shared" si="65"/>
        <v>310.96351137483811</v>
      </c>
      <c r="T1132" s="9">
        <f t="shared" si="65"/>
        <v>294.55069228820633</v>
      </c>
      <c r="U1132" s="9">
        <f t="shared" si="65"/>
        <v>309.99924266411477</v>
      </c>
      <c r="V1132" s="9">
        <f t="shared" si="65"/>
        <v>265.84667050890971</v>
      </c>
      <c r="W1132" s="9">
        <f t="shared" si="65"/>
        <v>246.45629528956704</v>
      </c>
      <c r="X1132" s="9">
        <f t="shared" si="65"/>
        <v>232.94238372756533</v>
      </c>
      <c r="Y1132" s="9">
        <f t="shared" si="65"/>
        <v>225.10429245276464</v>
      </c>
      <c r="Z1132" s="9">
        <f t="shared" si="65"/>
        <v>200.73840805908895</v>
      </c>
      <c r="AA1132" s="9">
        <f t="shared" si="65"/>
        <v>181.28782991404785</v>
      </c>
      <c r="AB1132" s="9">
        <f t="shared" si="65"/>
        <v>172.63707842812929</v>
      </c>
      <c r="AC1132" s="9">
        <f t="shared" si="65"/>
        <v>178.50726204370491</v>
      </c>
      <c r="AD1132" s="9">
        <f t="shared" si="65"/>
        <v>187.84106326146215</v>
      </c>
      <c r="AE1132" s="9">
        <f t="shared" si="65"/>
        <v>202.71535731959543</v>
      </c>
      <c r="AF1132" s="9">
        <f t="shared" si="65"/>
        <v>205.06142164771379</v>
      </c>
      <c r="AG1132" s="9">
        <f t="shared" ref="AG1132:AH1132" si="66">AG70+AG71</f>
        <v>204.3625207193902</v>
      </c>
      <c r="AH1132" s="9">
        <f t="shared" si="66"/>
        <v>203.03255220070329</v>
      </c>
      <c r="AI1132" s="9">
        <f t="shared" ref="AI1132:AJ1132" si="67">AI70+AI71</f>
        <v>271.08342280731773</v>
      </c>
      <c r="AJ1132" s="9">
        <f t="shared" si="67"/>
        <v>247.03406724046616</v>
      </c>
    </row>
  </sheetData>
  <pageMargins left="0.78740157480314965" right="0.78740157480314965" top="0.78740157480314965" bottom="0.78740157480314965" header="0.51181102362204722" footer="0.51181102362204722"/>
  <pageSetup paperSize="8" scale="10" orientation="landscape" cellComments="asDisplayed" r:id="rId1"/>
  <headerFooter alignWithMargins="0">
    <oddFooter>&amp;L&amp;F&amp;CPage &amp;P of &amp;N&amp;R&amp;A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8258-7F28-41E2-8432-B456B0328432}">
  <sheetPr>
    <tabColor indexed="13"/>
    <pageSetUpPr fitToPage="1"/>
  </sheetPr>
  <dimension ref="A1:AK90"/>
  <sheetViews>
    <sheetView zoomScale="80" zoomScaleNormal="80" workbookViewId="0">
      <pane xSplit="2" ySplit="1" topLeftCell="O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2" width="9.140625" style="9" customWidth="1"/>
    <col min="3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119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1876.7374044038397</v>
      </c>
      <c r="D2" s="7">
        <v>1923.4577038775999</v>
      </c>
      <c r="E2" s="7">
        <v>1902.3920339952001</v>
      </c>
      <c r="F2" s="7">
        <v>2161.0296682867202</v>
      </c>
      <c r="G2" s="7">
        <v>2198.2888004985598</v>
      </c>
      <c r="H2" s="7">
        <v>2253.4186530715197</v>
      </c>
      <c r="I2" s="7">
        <v>2172.3020708875201</v>
      </c>
      <c r="J2" s="7">
        <v>1910.0812975199997</v>
      </c>
      <c r="K2" s="7">
        <v>1409.74890259632</v>
      </c>
      <c r="L2" s="7">
        <v>1105.6103777241599</v>
      </c>
      <c r="M2" s="7">
        <v>960.25443382703997</v>
      </c>
      <c r="N2" s="7">
        <v>659.95907601359988</v>
      </c>
      <c r="O2" s="7">
        <v>678.90859371456008</v>
      </c>
      <c r="P2" s="7">
        <v>544.79838619535997</v>
      </c>
      <c r="Q2" s="7">
        <v>690.06606015600005</v>
      </c>
      <c r="R2" s="7">
        <v>487.52856336465322</v>
      </c>
      <c r="S2" s="7">
        <v>431.8837969256715</v>
      </c>
      <c r="T2" s="7">
        <v>322.40299055366683</v>
      </c>
      <c r="U2" s="7">
        <v>368.07061753937609</v>
      </c>
      <c r="V2" s="7">
        <v>255.05234821118916</v>
      </c>
      <c r="W2" s="7">
        <v>237.24687660800532</v>
      </c>
      <c r="X2" s="7">
        <v>197.39318936795212</v>
      </c>
      <c r="Y2" s="7">
        <v>180.71176854075949</v>
      </c>
      <c r="Z2" s="7">
        <v>163.54324326958925</v>
      </c>
      <c r="AA2" s="7">
        <v>131.59762974008089</v>
      </c>
      <c r="AB2" s="7">
        <v>112.54355351036945</v>
      </c>
      <c r="AC2" s="7">
        <v>2492.6370966750883</v>
      </c>
      <c r="AD2" s="7">
        <v>2853.989388843795</v>
      </c>
      <c r="AE2" s="7">
        <v>2751.9191872187112</v>
      </c>
      <c r="AF2" s="7">
        <v>2146.9500460596769</v>
      </c>
      <c r="AG2" s="7">
        <v>1666.2625075902808</v>
      </c>
      <c r="AH2" s="7">
        <v>1258.1586865025404</v>
      </c>
      <c r="AI2" s="7">
        <v>1164.6782896169382</v>
      </c>
      <c r="AJ2" s="7">
        <v>934.81029886280817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4.31872188</v>
      </c>
      <c r="G3" s="12">
        <v>2.5912331279999998</v>
      </c>
      <c r="H3" s="12">
        <v>85.406634643439986</v>
      </c>
      <c r="I3" s="12">
        <v>484.26442323599991</v>
      </c>
      <c r="J3" s="12">
        <v>867.21917008319997</v>
      </c>
      <c r="K3" s="12">
        <v>1398.6391682630401</v>
      </c>
      <c r="L3" s="12">
        <v>1897.6511328192003</v>
      </c>
      <c r="M3" s="12">
        <v>2482.6644878719198</v>
      </c>
      <c r="N3" s="12">
        <v>2931.0747097420799</v>
      </c>
      <c r="O3" s="12">
        <v>3007.2217246579198</v>
      </c>
      <c r="P3" s="12">
        <v>3139.7891037875997</v>
      </c>
      <c r="Q3" s="12">
        <v>2965.3529114879998</v>
      </c>
      <c r="R3" s="12">
        <v>3015.7268712120003</v>
      </c>
      <c r="S3" s="12">
        <v>3608.3780139802434</v>
      </c>
      <c r="T3" s="12">
        <v>3923.5349940287779</v>
      </c>
      <c r="U3" s="12">
        <v>4174.4214764382778</v>
      </c>
      <c r="V3" s="12">
        <v>4037.4179199703585</v>
      </c>
      <c r="W3" s="12">
        <v>4487.033384266756</v>
      </c>
      <c r="X3" s="12">
        <v>3962.502878409342</v>
      </c>
      <c r="Y3" s="12">
        <v>3846.4506769075715</v>
      </c>
      <c r="Z3" s="12">
        <v>3717.3683218661595</v>
      </c>
      <c r="AA3" s="12">
        <v>3590.214279152266</v>
      </c>
      <c r="AB3" s="12">
        <v>3628.7520365355981</v>
      </c>
      <c r="AC3" s="12">
        <v>1704.3892092708027</v>
      </c>
      <c r="AD3" s="12">
        <v>1408.5960590451207</v>
      </c>
      <c r="AE3" s="12">
        <v>1728.338063506957</v>
      </c>
      <c r="AF3" s="12">
        <v>2424.3477436077169</v>
      </c>
      <c r="AG3" s="12">
        <v>2909.7374350890341</v>
      </c>
      <c r="AH3" s="12">
        <v>3125.5692350126933</v>
      </c>
      <c r="AI3" s="12">
        <v>3306.4919103708221</v>
      </c>
      <c r="AJ3" s="12">
        <v>3215.0413773748433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-4.0499056751999998</v>
      </c>
      <c r="G6" s="15">
        <v>-2.42994340512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-25.094725069919999</v>
      </c>
      <c r="Q6" s="15">
        <v>-2.4212844215999998</v>
      </c>
      <c r="R6" s="15">
        <v>0</v>
      </c>
      <c r="S6" s="15">
        <v>-71.414664394604003</v>
      </c>
      <c r="T6" s="15">
        <v>9.2590388496868314</v>
      </c>
      <c r="U6" s="15">
        <v>-18.900708372724878</v>
      </c>
      <c r="V6" s="15">
        <v>2.8045765267241696</v>
      </c>
      <c r="W6" s="15">
        <v>-12.367437761889299</v>
      </c>
      <c r="X6" s="15">
        <v>-12.912585914397527</v>
      </c>
      <c r="Y6" s="15">
        <v>13.776851675470725</v>
      </c>
      <c r="Z6" s="15">
        <v>-18.351521614167385</v>
      </c>
      <c r="AA6" s="15">
        <v>9.4912998894528418</v>
      </c>
      <c r="AB6" s="15">
        <v>27.781578100882903</v>
      </c>
      <c r="AC6" s="15">
        <v>53.850302671692013</v>
      </c>
      <c r="AD6" s="15">
        <v>52.875133802081422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spans="1:37" s="20" customFormat="1" x14ac:dyDescent="0.2">
      <c r="A7" s="16" t="s">
        <v>7</v>
      </c>
      <c r="B7" s="17"/>
      <c r="C7" s="18">
        <v>1876.7374044038397</v>
      </c>
      <c r="D7" s="18">
        <v>1923.4577038775999</v>
      </c>
      <c r="E7" s="18">
        <v>1902.3920339952001</v>
      </c>
      <c r="F7" s="18">
        <v>2161.29848449152</v>
      </c>
      <c r="G7" s="18">
        <v>2198.45009022144</v>
      </c>
      <c r="H7" s="18">
        <v>2338.8252877149598</v>
      </c>
      <c r="I7" s="18">
        <v>2656.56649412352</v>
      </c>
      <c r="J7" s="18">
        <v>2777.3004676031996</v>
      </c>
      <c r="K7" s="18">
        <v>2808.3880708593601</v>
      </c>
      <c r="L7" s="18">
        <v>3003.2615105433601</v>
      </c>
      <c r="M7" s="18">
        <v>3442.9189216989598</v>
      </c>
      <c r="N7" s="18">
        <v>3591.0337857556797</v>
      </c>
      <c r="O7" s="18">
        <v>3686.1303183724799</v>
      </c>
      <c r="P7" s="18">
        <v>3659.4927649130395</v>
      </c>
      <c r="Q7" s="18">
        <v>3652.9976872223997</v>
      </c>
      <c r="R7" s="18">
        <v>3503.2554345766534</v>
      </c>
      <c r="S7" s="18">
        <v>3968.8471465113107</v>
      </c>
      <c r="T7" s="18">
        <v>4255.1970234321316</v>
      </c>
      <c r="U7" s="18">
        <v>4523.5913856049292</v>
      </c>
      <c r="V7" s="18">
        <v>4295.2748447082722</v>
      </c>
      <c r="W7" s="18">
        <v>4711.9128231128725</v>
      </c>
      <c r="X7" s="18">
        <v>4146.983481862896</v>
      </c>
      <c r="Y7" s="18">
        <v>4040.9392971238017</v>
      </c>
      <c r="Z7" s="18">
        <v>3862.5600435215815</v>
      </c>
      <c r="AA7" s="18">
        <v>3731.3032087817996</v>
      </c>
      <c r="AB7" s="18">
        <v>3769.0771681468505</v>
      </c>
      <c r="AC7" s="18">
        <v>4250.8766086175829</v>
      </c>
      <c r="AD7" s="18">
        <v>4315.4605816909971</v>
      </c>
      <c r="AE7" s="18">
        <v>4480.2572507256682</v>
      </c>
      <c r="AF7" s="18">
        <v>4571.2977896673938</v>
      </c>
      <c r="AG7" s="18">
        <v>4575.9999426793147</v>
      </c>
      <c r="AH7" s="18">
        <v>4383.7279215152339</v>
      </c>
      <c r="AI7" s="18">
        <v>4471.1701999877605</v>
      </c>
      <c r="AJ7" s="18">
        <v>4149.8516762376512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1446.2437610438396</v>
      </c>
      <c r="D8" s="23">
        <f t="shared" si="0"/>
        <v>1475.5383946775999</v>
      </c>
      <c r="E8" s="23">
        <f t="shared" si="0"/>
        <v>1466.1041951952002</v>
      </c>
      <c r="F8" s="23">
        <f t="shared" si="0"/>
        <v>1749.95368777152</v>
      </c>
      <c r="G8" s="23">
        <f t="shared" si="0"/>
        <v>1739.09316846144</v>
      </c>
      <c r="H8" s="23">
        <f t="shared" si="0"/>
        <v>1915.6336229949598</v>
      </c>
      <c r="I8" s="23">
        <f t="shared" si="0"/>
        <v>2255.36692436352</v>
      </c>
      <c r="J8" s="23">
        <f t="shared" si="0"/>
        <v>2310.7708057631999</v>
      </c>
      <c r="K8" s="23">
        <f t="shared" si="0"/>
        <v>2348.0833996593601</v>
      </c>
      <c r="L8" s="23">
        <f t="shared" si="0"/>
        <v>2593.3814175033604</v>
      </c>
      <c r="M8" s="23">
        <f t="shared" si="0"/>
        <v>3059.4250346589597</v>
      </c>
      <c r="N8" s="23">
        <f t="shared" si="0"/>
        <v>3138.7849847956795</v>
      </c>
      <c r="O8" s="23">
        <f t="shared" si="0"/>
        <v>3333.8690833324799</v>
      </c>
      <c r="P8" s="23">
        <f t="shared" si="0"/>
        <v>3659.3635263530396</v>
      </c>
      <c r="Q8" s="23">
        <f t="shared" si="0"/>
        <v>3652.9976872223997</v>
      </c>
      <c r="R8" s="23">
        <f t="shared" si="0"/>
        <v>3503.2554345766534</v>
      </c>
      <c r="S8" s="23">
        <f t="shared" si="0"/>
        <v>3968.8471465113107</v>
      </c>
      <c r="T8" s="23">
        <f t="shared" si="0"/>
        <v>4255.1970234321316</v>
      </c>
      <c r="U8" s="23">
        <f t="shared" si="0"/>
        <v>4523.5913856049292</v>
      </c>
      <c r="V8" s="23">
        <f t="shared" si="0"/>
        <v>4295.2748447082722</v>
      </c>
      <c r="W8" s="23">
        <f t="shared" si="0"/>
        <v>4711.9128231128725</v>
      </c>
      <c r="X8" s="23">
        <f t="shared" si="0"/>
        <v>4146.983481862896</v>
      </c>
      <c r="Y8" s="23">
        <f t="shared" si="0"/>
        <v>4040.9392971238017</v>
      </c>
      <c r="Z8" s="23">
        <f t="shared" si="0"/>
        <v>3862.5600435215815</v>
      </c>
      <c r="AA8" s="23">
        <f t="shared" si="0"/>
        <v>3731.3032087817996</v>
      </c>
      <c r="AB8" s="23">
        <f t="shared" si="0"/>
        <v>3769.0771681468505</v>
      </c>
      <c r="AC8" s="23">
        <f t="shared" si="0"/>
        <v>4250.8766086175829</v>
      </c>
      <c r="AD8" s="23">
        <f t="shared" si="0"/>
        <v>4315.4605816909971</v>
      </c>
      <c r="AE8" s="23">
        <f t="shared" si="0"/>
        <v>4480.2572507256682</v>
      </c>
      <c r="AF8" s="23">
        <f t="shared" si="0"/>
        <v>4571.2977896673938</v>
      </c>
      <c r="AG8" s="23">
        <f t="shared" ref="AG8:AH8" si="1">AG7-AG27</f>
        <v>4575.9999426793147</v>
      </c>
      <c r="AH8" s="23">
        <f t="shared" si="1"/>
        <v>4383.7279215152339</v>
      </c>
      <c r="AI8" s="23">
        <f t="shared" ref="AI8:AJ8" si="2">AI7-AI27</f>
        <v>4471.1701999877605</v>
      </c>
      <c r="AJ8" s="23">
        <f t="shared" si="2"/>
        <v>4149.8516762376512</v>
      </c>
      <c r="AK8"/>
    </row>
    <row r="9" spans="1:37" s="20" customFormat="1" x14ac:dyDescent="0.2">
      <c r="A9" s="16" t="s">
        <v>9</v>
      </c>
      <c r="B9" s="17"/>
      <c r="C9" s="18">
        <v>842.85080879999998</v>
      </c>
      <c r="D9" s="18">
        <v>790.33687392000002</v>
      </c>
      <c r="E9" s="18">
        <v>764.5537812</v>
      </c>
      <c r="F9" s="18">
        <v>961.66412495999987</v>
      </c>
      <c r="G9" s="18">
        <v>945.4662254399999</v>
      </c>
      <c r="H9" s="18">
        <v>1062.62098008</v>
      </c>
      <c r="I9" s="18">
        <v>1323.7259508</v>
      </c>
      <c r="J9" s="18">
        <v>1390.8007634399999</v>
      </c>
      <c r="K9" s="18">
        <v>1350.3921736799998</v>
      </c>
      <c r="L9" s="18">
        <v>1512.0911519999997</v>
      </c>
      <c r="M9" s="18">
        <v>1828.2948287999998</v>
      </c>
      <c r="N9" s="18">
        <v>1855.2410685599998</v>
      </c>
      <c r="O9" s="18">
        <v>2068.7431696799999</v>
      </c>
      <c r="P9" s="18">
        <v>2356.0835680800001</v>
      </c>
      <c r="Q9" s="18">
        <v>2251.3141754399999</v>
      </c>
      <c r="R9" s="18">
        <v>2043.8707956064759</v>
      </c>
      <c r="S9" s="18">
        <v>2411.1703802890142</v>
      </c>
      <c r="T9" s="18">
        <v>2736.918251984584</v>
      </c>
      <c r="U9" s="18">
        <v>2810.624906482155</v>
      </c>
      <c r="V9" s="18">
        <v>2758.7923351493687</v>
      </c>
      <c r="W9" s="18">
        <v>3045.4410546737299</v>
      </c>
      <c r="X9" s="18">
        <v>2551.4211965175487</v>
      </c>
      <c r="Y9" s="18">
        <v>2331.8355326723245</v>
      </c>
      <c r="Z9" s="18">
        <v>2157.2581842368918</v>
      </c>
      <c r="AA9" s="18">
        <v>2030.8625052596974</v>
      </c>
      <c r="AB9" s="18">
        <v>1944.9117927801467</v>
      </c>
      <c r="AC9" s="18">
        <v>2400.5924826750124</v>
      </c>
      <c r="AD9" s="18">
        <v>2473.5501090521175</v>
      </c>
      <c r="AE9" s="18">
        <v>2506.2151292433487</v>
      </c>
      <c r="AF9" s="18">
        <v>2569.9166339517747</v>
      </c>
      <c r="AG9" s="18">
        <v>2614.8712161120902</v>
      </c>
      <c r="AH9" s="18">
        <v>2378.9442026866382</v>
      </c>
      <c r="AI9" s="18">
        <v>2614.4955918362898</v>
      </c>
      <c r="AJ9" s="18">
        <v>2443.1140400622758</v>
      </c>
      <c r="AK9"/>
    </row>
    <row r="10" spans="1:37" x14ac:dyDescent="0.2">
      <c r="A10" s="24" t="s">
        <v>10</v>
      </c>
      <c r="B10" s="25"/>
      <c r="C10" s="26">
        <v>818.51087999999993</v>
      </c>
      <c r="D10" s="26">
        <v>764.5537812</v>
      </c>
      <c r="E10" s="26">
        <v>737.62908119999997</v>
      </c>
      <c r="F10" s="26">
        <v>931.35768263999989</v>
      </c>
      <c r="G10" s="26">
        <v>914.01817583999991</v>
      </c>
      <c r="H10" s="26">
        <v>1028.8035568800001</v>
      </c>
      <c r="I10" s="26">
        <v>1288.9392384</v>
      </c>
      <c r="J10" s="26">
        <v>1346.2996192799999</v>
      </c>
      <c r="K10" s="26">
        <v>1287.8622503999998</v>
      </c>
      <c r="L10" s="26">
        <v>1446.7179803999998</v>
      </c>
      <c r="M10" s="26">
        <v>1742.8035213599999</v>
      </c>
      <c r="N10" s="26">
        <v>1764.7740765599999</v>
      </c>
      <c r="O10" s="26">
        <v>1969.89721104</v>
      </c>
      <c r="P10" s="26">
        <v>2268.2875063199999</v>
      </c>
      <c r="Q10" s="26">
        <v>2157.14234472</v>
      </c>
      <c r="R10" s="26">
        <v>1958.5026779999998</v>
      </c>
      <c r="S10" s="26">
        <v>2227.1127537156481</v>
      </c>
      <c r="T10" s="26">
        <v>2501.49484762056</v>
      </c>
      <c r="U10" s="26">
        <v>2577.3615225600001</v>
      </c>
      <c r="V10" s="26">
        <v>2514.5910799200001</v>
      </c>
      <c r="W10" s="26">
        <v>2768.1926170245597</v>
      </c>
      <c r="X10" s="26">
        <v>2253.7354916353534</v>
      </c>
      <c r="Y10" s="26">
        <v>1994.4962718704596</v>
      </c>
      <c r="Z10" s="26">
        <v>1829.9457145389074</v>
      </c>
      <c r="AA10" s="26">
        <v>1714.4540102949693</v>
      </c>
      <c r="AB10" s="26">
        <v>1619.9789481399689</v>
      </c>
      <c r="AC10" s="26">
        <v>2068.3257680848888</v>
      </c>
      <c r="AD10" s="26">
        <v>2142.107869100691</v>
      </c>
      <c r="AE10" s="26">
        <v>2187.6033883210698</v>
      </c>
      <c r="AF10" s="26">
        <v>2262.4883571560613</v>
      </c>
      <c r="AG10" s="26">
        <v>2290.6684276394058</v>
      </c>
      <c r="AH10" s="26">
        <v>2087.6867920143859</v>
      </c>
      <c r="AI10" s="26">
        <v>2350.7535726930028</v>
      </c>
      <c r="AJ10" s="26">
        <v>2182.1212185961117</v>
      </c>
    </row>
    <row r="11" spans="1:37" x14ac:dyDescent="0.2">
      <c r="A11" s="10" t="s">
        <v>11</v>
      </c>
      <c r="B11" s="11"/>
      <c r="C11" s="12">
        <v>24.339928799999999</v>
      </c>
      <c r="D11" s="12">
        <v>25.783092719999999</v>
      </c>
      <c r="E11" s="12">
        <v>26.924699999999998</v>
      </c>
      <c r="F11" s="12">
        <v>30.306442319999999</v>
      </c>
      <c r="G11" s="12">
        <v>31.448049599999997</v>
      </c>
      <c r="H11" s="12">
        <v>33.8174232</v>
      </c>
      <c r="I11" s="12">
        <v>34.786712399999999</v>
      </c>
      <c r="J11" s="12">
        <v>44.501144159999996</v>
      </c>
      <c r="K11" s="12">
        <v>62.529923279999998</v>
      </c>
      <c r="L11" s="12">
        <v>65.373171599999992</v>
      </c>
      <c r="M11" s="12">
        <v>85.49130744</v>
      </c>
      <c r="N11" s="12">
        <v>90.466991999999991</v>
      </c>
      <c r="O11" s="12">
        <v>98.845958639999992</v>
      </c>
      <c r="P11" s="12">
        <v>87.796061760000001</v>
      </c>
      <c r="Q11" s="12">
        <v>94.171830719999988</v>
      </c>
      <c r="R11" s="12">
        <v>85.368117606475948</v>
      </c>
      <c r="S11" s="12">
        <v>184.05762657336606</v>
      </c>
      <c r="T11" s="12">
        <v>235.42340436402392</v>
      </c>
      <c r="U11" s="12">
        <v>233.26338392215484</v>
      </c>
      <c r="V11" s="12">
        <v>244.20125522936851</v>
      </c>
      <c r="W11" s="12">
        <v>256.63584547191834</v>
      </c>
      <c r="X11" s="12">
        <v>247.39958310943342</v>
      </c>
      <c r="Y11" s="12">
        <v>278.58501616409148</v>
      </c>
      <c r="Z11" s="12">
        <v>271.39910012664785</v>
      </c>
      <c r="AA11" s="12">
        <v>261.88781805811738</v>
      </c>
      <c r="AB11" s="12">
        <v>281.63101374950594</v>
      </c>
      <c r="AC11" s="12">
        <v>278.32220647282884</v>
      </c>
      <c r="AD11" s="12">
        <v>286.35227550597455</v>
      </c>
      <c r="AE11" s="12">
        <v>277.8771560146846</v>
      </c>
      <c r="AF11" s="12">
        <v>263.61023852011328</v>
      </c>
      <c r="AG11" s="12">
        <v>280.91889145017228</v>
      </c>
      <c r="AH11" s="12">
        <v>258.38035327919874</v>
      </c>
      <c r="AI11" s="12">
        <v>246.58172735160977</v>
      </c>
      <c r="AJ11" s="12">
        <v>238.91825984976205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20.612592177252047</v>
      </c>
      <c r="X14" s="29">
        <v>50.28612177276198</v>
      </c>
      <c r="Y14" s="29">
        <v>58.754244637773425</v>
      </c>
      <c r="Z14" s="29">
        <v>55.913369571336688</v>
      </c>
      <c r="AA14" s="29">
        <v>54.520676906610873</v>
      </c>
      <c r="AB14" s="29">
        <v>43.301830890671894</v>
      </c>
      <c r="AC14" s="29">
        <v>53.944508117294752</v>
      </c>
      <c r="AD14" s="29">
        <v>45.089964445451876</v>
      </c>
      <c r="AE14" s="29">
        <v>40.734584907594211</v>
      </c>
      <c r="AF14" s="29">
        <v>43.818038275599775</v>
      </c>
      <c r="AG14" s="29">
        <v>43.283897022512029</v>
      </c>
      <c r="AH14" s="29">
        <v>32.877057393053079</v>
      </c>
      <c r="AI14" s="29">
        <v>17.160291791677146</v>
      </c>
      <c r="AJ14" s="29">
        <v>22.07456161640226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8.7131147039999982E-2</v>
      </c>
      <c r="AH21" s="34">
        <v>0.42882789873600002</v>
      </c>
      <c r="AI21" s="34">
        <v>3.5017313631840001</v>
      </c>
      <c r="AJ21" s="34">
        <v>5.1331650121439996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8.7131147039999982E-2</v>
      </c>
      <c r="AH24" s="15">
        <v>0.42882789873600002</v>
      </c>
      <c r="AI24" s="15">
        <v>3.5017313631840001</v>
      </c>
      <c r="AJ24" s="15">
        <v>5.1331650121439996</v>
      </c>
    </row>
    <row r="25" spans="1:37" ht="13.5" thickBot="1" x14ac:dyDescent="0.25">
      <c r="A25" s="30" t="s">
        <v>23</v>
      </c>
      <c r="B25" s="31"/>
      <c r="C25" s="19">
        <v>33.020452079999998</v>
      </c>
      <c r="D25" s="19">
        <v>33.451247279999997</v>
      </c>
      <c r="E25" s="19">
        <v>33.47278704</v>
      </c>
      <c r="F25" s="19">
        <v>23.909133600000001</v>
      </c>
      <c r="G25" s="19">
        <v>20.742788879999999</v>
      </c>
      <c r="H25" s="19">
        <v>55.701819359999995</v>
      </c>
      <c r="I25" s="19">
        <v>60.139009919999992</v>
      </c>
      <c r="J25" s="19">
        <v>47.258233439999998</v>
      </c>
      <c r="K25" s="19">
        <v>31.8788448</v>
      </c>
      <c r="L25" s="19">
        <v>43.337997119999997</v>
      </c>
      <c r="M25" s="19">
        <v>28.130926559999999</v>
      </c>
      <c r="N25" s="19">
        <v>46.827438239999999</v>
      </c>
      <c r="O25" s="19">
        <v>47.279773199999994</v>
      </c>
      <c r="P25" s="19">
        <v>48.529079279999998</v>
      </c>
      <c r="Q25" s="19">
        <v>53.160127680000002</v>
      </c>
      <c r="R25" s="19">
        <v>90.376377504821988</v>
      </c>
      <c r="S25" s="19">
        <v>86.566719359999993</v>
      </c>
      <c r="T25" s="19">
        <v>77.501721998969771</v>
      </c>
      <c r="U25" s="19">
        <v>87.160580600548556</v>
      </c>
      <c r="V25" s="19">
        <v>82.046312211196764</v>
      </c>
      <c r="W25" s="19">
        <v>87.259674458039285</v>
      </c>
      <c r="X25" s="19">
        <v>79.440191016792312</v>
      </c>
      <c r="Y25" s="19">
        <v>73.357564861246871</v>
      </c>
      <c r="Z25" s="19">
        <v>76.71469942816789</v>
      </c>
      <c r="AA25" s="19">
        <v>75.764775838508228</v>
      </c>
      <c r="AB25" s="19">
        <v>73.372733574849562</v>
      </c>
      <c r="AC25" s="19">
        <v>51.299387818969365</v>
      </c>
      <c r="AD25" s="19">
        <v>49.662452430361071</v>
      </c>
      <c r="AE25" s="19">
        <v>57.528599543766255</v>
      </c>
      <c r="AF25" s="19">
        <v>65.860932825608458</v>
      </c>
      <c r="AG25" s="19">
        <v>60.96626883535253</v>
      </c>
      <c r="AH25" s="19">
        <v>54.817977940294135</v>
      </c>
      <c r="AI25" s="19">
        <v>54.067608253983295</v>
      </c>
      <c r="AJ25" s="19">
        <v>53.316584927324229</v>
      </c>
    </row>
    <row r="26" spans="1:37" s="20" customFormat="1" ht="13.5" thickBot="1" x14ac:dyDescent="0.25">
      <c r="A26" s="36" t="s">
        <v>24</v>
      </c>
      <c r="B26" s="37"/>
      <c r="C26" s="38">
        <v>1000.8661435238398</v>
      </c>
      <c r="D26" s="38">
        <v>1099.6695826775999</v>
      </c>
      <c r="E26" s="38">
        <v>1104.3654657552001</v>
      </c>
      <c r="F26" s="38">
        <v>1175.7252259315203</v>
      </c>
      <c r="G26" s="38">
        <v>1232.2410759014399</v>
      </c>
      <c r="H26" s="38">
        <v>1220.5024882749599</v>
      </c>
      <c r="I26" s="38">
        <v>1272.70153340352</v>
      </c>
      <c r="J26" s="38">
        <v>1339.2414707231999</v>
      </c>
      <c r="K26" s="38">
        <v>1426.1170523793603</v>
      </c>
      <c r="L26" s="38">
        <v>1447.8323614233605</v>
      </c>
      <c r="M26" s="38">
        <v>1586.49316633896</v>
      </c>
      <c r="N26" s="38">
        <v>1688.9652789556799</v>
      </c>
      <c r="O26" s="38">
        <v>1570.1073754924801</v>
      </c>
      <c r="P26" s="38">
        <v>1254.8801175530396</v>
      </c>
      <c r="Q26" s="38">
        <v>1348.5233841023999</v>
      </c>
      <c r="R26" s="38">
        <v>1369.0082614653556</v>
      </c>
      <c r="S26" s="38">
        <v>1471.1100468622965</v>
      </c>
      <c r="T26" s="38">
        <v>1440.7770494485778</v>
      </c>
      <c r="U26" s="38">
        <v>1625.8058985222256</v>
      </c>
      <c r="V26" s="38">
        <v>1454.4361973477069</v>
      </c>
      <c r="W26" s="38">
        <v>1579.2120939811034</v>
      </c>
      <c r="X26" s="38">
        <v>1516.122094328555</v>
      </c>
      <c r="Y26" s="38">
        <v>1635.7461995902304</v>
      </c>
      <c r="Z26" s="38">
        <v>1628.5871598565218</v>
      </c>
      <c r="AA26" s="38">
        <v>1624.675927683594</v>
      </c>
      <c r="AB26" s="38">
        <v>1750.7926417918543</v>
      </c>
      <c r="AC26" s="38">
        <v>1798.9847381236011</v>
      </c>
      <c r="AD26" s="38">
        <v>1792.2480202085185</v>
      </c>
      <c r="AE26" s="38">
        <v>1916.5135219385534</v>
      </c>
      <c r="AF26" s="38">
        <v>1935.5202228900107</v>
      </c>
      <c r="AG26" s="38">
        <v>1900.2495888789119</v>
      </c>
      <c r="AH26" s="38">
        <v>1950.3945687870375</v>
      </c>
      <c r="AI26" s="38">
        <v>1806.1087312606714</v>
      </c>
      <c r="AJ26" s="38">
        <v>1658.5542162601953</v>
      </c>
      <c r="AK26"/>
    </row>
    <row r="27" spans="1:37" s="20" customFormat="1" x14ac:dyDescent="0.2">
      <c r="A27" s="16" t="s">
        <v>25</v>
      </c>
      <c r="B27" s="17"/>
      <c r="C27" s="18">
        <v>430.49364335999996</v>
      </c>
      <c r="D27" s="18">
        <v>447.91930919999999</v>
      </c>
      <c r="E27" s="18">
        <v>436.28783879999997</v>
      </c>
      <c r="F27" s="18">
        <v>411.34479671999998</v>
      </c>
      <c r="G27" s="18">
        <v>459.35692175999998</v>
      </c>
      <c r="H27" s="18">
        <v>423.19166471999995</v>
      </c>
      <c r="I27" s="18">
        <v>401.19956975999997</v>
      </c>
      <c r="J27" s="18">
        <v>466.52966183999996</v>
      </c>
      <c r="K27" s="18">
        <v>460.30467119999997</v>
      </c>
      <c r="L27" s="18">
        <v>409.88009303999996</v>
      </c>
      <c r="M27" s="18">
        <v>383.49388704</v>
      </c>
      <c r="N27" s="18">
        <v>452.24880095999998</v>
      </c>
      <c r="O27" s="18">
        <v>352.26123503999997</v>
      </c>
      <c r="P27" s="18">
        <v>0.12923856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430.49364335999996</v>
      </c>
      <c r="D28" s="41">
        <v>447.91930919999999</v>
      </c>
      <c r="E28" s="41">
        <v>436.28783879999997</v>
      </c>
      <c r="F28" s="41">
        <v>411.34479671999998</v>
      </c>
      <c r="G28" s="41">
        <v>459.35692175999998</v>
      </c>
      <c r="H28" s="41">
        <v>423.19166471999995</v>
      </c>
      <c r="I28" s="41">
        <v>401.19956975999997</v>
      </c>
      <c r="J28" s="41">
        <v>466.52966183999996</v>
      </c>
      <c r="K28" s="41">
        <v>460.30467119999997</v>
      </c>
      <c r="L28" s="41">
        <v>409.88009303999996</v>
      </c>
      <c r="M28" s="41">
        <v>383.49388704</v>
      </c>
      <c r="N28" s="41">
        <v>452.24880095999998</v>
      </c>
      <c r="O28" s="41">
        <v>352.26123503999997</v>
      </c>
      <c r="P28" s="41">
        <v>0.12923856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569.61895319999996</v>
      </c>
      <c r="D29" s="18">
        <v>651.55620024000007</v>
      </c>
      <c r="E29" s="18">
        <v>668.09873591999985</v>
      </c>
      <c r="F29" s="18">
        <v>763.82142935999991</v>
      </c>
      <c r="G29" s="18">
        <v>772.48041288000002</v>
      </c>
      <c r="H29" s="18">
        <v>797.18651759999989</v>
      </c>
      <c r="I29" s="18">
        <v>871.49868960000003</v>
      </c>
      <c r="J29" s="18">
        <v>872.72645591999992</v>
      </c>
      <c r="K29" s="18">
        <v>965.7997588799999</v>
      </c>
      <c r="L29" s="18">
        <v>1037.93641512</v>
      </c>
      <c r="M29" s="18">
        <v>1202.9525164800002</v>
      </c>
      <c r="N29" s="18">
        <v>1236.7268601599999</v>
      </c>
      <c r="O29" s="18">
        <v>1199.41999584</v>
      </c>
      <c r="P29" s="18">
        <v>1279.8709994399999</v>
      </c>
      <c r="Q29" s="18">
        <v>1353.1664947679997</v>
      </c>
      <c r="R29" s="18">
        <v>1369.0889960569173</v>
      </c>
      <c r="S29" s="18">
        <v>1469.6228870308819</v>
      </c>
      <c r="T29" s="18">
        <v>1452.317902526685</v>
      </c>
      <c r="U29" s="18">
        <v>1557.8573927395548</v>
      </c>
      <c r="V29" s="18">
        <v>1461.3322382129361</v>
      </c>
      <c r="W29" s="18">
        <v>1589.5572544957502</v>
      </c>
      <c r="X29" s="18">
        <v>1503.1422349841789</v>
      </c>
      <c r="Y29" s="18">
        <v>1621.0618001643691</v>
      </c>
      <c r="Z29" s="18">
        <v>1628.2146843051762</v>
      </c>
      <c r="AA29" s="18">
        <v>1615.8521505170029</v>
      </c>
      <c r="AB29" s="18">
        <v>1712.7792311097014</v>
      </c>
      <c r="AC29" s="18">
        <v>1788.7909026396824</v>
      </c>
      <c r="AD29" s="18">
        <v>1816.2291519863302</v>
      </c>
      <c r="AE29" s="18">
        <v>1956.7882322457522</v>
      </c>
      <c r="AF29" s="18">
        <v>1968.3871441887125</v>
      </c>
      <c r="AG29" s="18">
        <v>1955.9222355041879</v>
      </c>
      <c r="AH29" s="18">
        <v>1947.3902190518302</v>
      </c>
      <c r="AI29" s="18">
        <v>1804.9959901106402</v>
      </c>
      <c r="AJ29" s="18">
        <v>1659.6512561283105</v>
      </c>
      <c r="AK29"/>
    </row>
    <row r="30" spans="1:37" s="20" customFormat="1" x14ac:dyDescent="0.2">
      <c r="A30" s="42" t="s">
        <v>28</v>
      </c>
      <c r="B30" s="43"/>
      <c r="C30" s="44">
        <v>358.37852687999998</v>
      </c>
      <c r="D30" s="44">
        <v>377.11811807999999</v>
      </c>
      <c r="E30" s="44">
        <v>348.55639631999998</v>
      </c>
      <c r="F30" s="44">
        <v>389.46040055999998</v>
      </c>
      <c r="G30" s="44">
        <v>359.64937271999997</v>
      </c>
      <c r="H30" s="44">
        <v>368.50221407999999</v>
      </c>
      <c r="I30" s="44">
        <v>373.04710344</v>
      </c>
      <c r="J30" s="44">
        <v>380.04752543999996</v>
      </c>
      <c r="K30" s="44">
        <v>400.85493359999998</v>
      </c>
      <c r="L30" s="44">
        <v>405.27058439999996</v>
      </c>
      <c r="M30" s="44">
        <v>471.00993191999999</v>
      </c>
      <c r="N30" s="44">
        <v>466.88960704135019</v>
      </c>
      <c r="O30" s="44">
        <v>449.25384178084994</v>
      </c>
      <c r="P30" s="44">
        <v>461.4380449613983</v>
      </c>
      <c r="Q30" s="44">
        <v>469.99170241275772</v>
      </c>
      <c r="R30" s="44">
        <v>476.67708202803834</v>
      </c>
      <c r="S30" s="44">
        <v>525.9051291630683</v>
      </c>
      <c r="T30" s="44">
        <v>541.84250520774367</v>
      </c>
      <c r="U30" s="44">
        <v>562.53019610197873</v>
      </c>
      <c r="V30" s="44">
        <v>531.12795771724598</v>
      </c>
      <c r="W30" s="44">
        <v>540.0310443431207</v>
      </c>
      <c r="X30" s="44">
        <v>622.88326637854595</v>
      </c>
      <c r="Y30" s="44">
        <v>670.64441249991</v>
      </c>
      <c r="Z30" s="44">
        <v>686.55516278344601</v>
      </c>
      <c r="AA30" s="44">
        <v>763.62220858630769</v>
      </c>
      <c r="AB30" s="44">
        <v>800.81696494073879</v>
      </c>
      <c r="AC30" s="44">
        <v>866.72681993957951</v>
      </c>
      <c r="AD30" s="44">
        <v>914.24546593601303</v>
      </c>
      <c r="AE30" s="44">
        <v>974.47506457339057</v>
      </c>
      <c r="AF30" s="44">
        <v>988.8776542659084</v>
      </c>
      <c r="AG30" s="44">
        <v>1028.2966229783244</v>
      </c>
      <c r="AH30" s="44">
        <v>985.92897372240986</v>
      </c>
      <c r="AI30" s="44">
        <v>902.9614287525427</v>
      </c>
      <c r="AJ30" s="44">
        <v>853.03154194802744</v>
      </c>
      <c r="AK30"/>
    </row>
    <row r="31" spans="1:37" x14ac:dyDescent="0.2">
      <c r="A31" s="45" t="s">
        <v>29</v>
      </c>
      <c r="B31" s="46" t="s">
        <v>30</v>
      </c>
      <c r="C31" s="47">
        <v>3.9866914802321576</v>
      </c>
      <c r="D31" s="47">
        <v>10.459292343472208</v>
      </c>
      <c r="E31" s="47">
        <v>15.45685022847997</v>
      </c>
      <c r="F31" s="47">
        <v>23.739901040848203</v>
      </c>
      <c r="G31" s="47">
        <v>27.896715286389593</v>
      </c>
      <c r="H31" s="47">
        <v>34.704420681422114</v>
      </c>
      <c r="I31" s="47">
        <v>41.32895981780144</v>
      </c>
      <c r="J31" s="47">
        <v>48.417315201631965</v>
      </c>
      <c r="K31" s="47">
        <v>57.726556935318484</v>
      </c>
      <c r="L31" s="47">
        <v>49.085883551430335</v>
      </c>
      <c r="M31" s="47">
        <v>46.266827922345485</v>
      </c>
      <c r="N31" s="47">
        <v>35.175080048351127</v>
      </c>
      <c r="O31" s="47">
        <v>33.588995392594541</v>
      </c>
      <c r="P31" s="47">
        <v>34.235559706057536</v>
      </c>
      <c r="Q31" s="47">
        <v>34.600879549902579</v>
      </c>
      <c r="R31" s="47">
        <v>24.33509833928678</v>
      </c>
      <c r="S31" s="47">
        <v>18.323865381912292</v>
      </c>
      <c r="T31" s="47">
        <v>10.998290370887373</v>
      </c>
      <c r="U31" s="47">
        <v>16.092442910260484</v>
      </c>
      <c r="V31" s="47">
        <v>11.142916000496754</v>
      </c>
      <c r="W31" s="47">
        <v>12.167760339836017</v>
      </c>
      <c r="X31" s="47">
        <v>12.092096660020001</v>
      </c>
      <c r="Y31" s="47">
        <v>11.952691239711928</v>
      </c>
      <c r="Z31" s="47">
        <v>10.586326486850574</v>
      </c>
      <c r="AA31" s="47">
        <v>9.4365458624652518</v>
      </c>
      <c r="AB31" s="47">
        <v>8.5804710861271385</v>
      </c>
      <c r="AC31" s="47">
        <v>7.5156842457124924</v>
      </c>
      <c r="AD31" s="47">
        <v>7.9765934938091778</v>
      </c>
      <c r="AE31" s="47">
        <v>11.497444386878477</v>
      </c>
      <c r="AF31" s="47">
        <v>13.132451351094275</v>
      </c>
      <c r="AG31" s="47">
        <v>6.0478992721628497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109.95179546205502</v>
      </c>
      <c r="D32" s="51">
        <v>117.58579128299712</v>
      </c>
      <c r="E32" s="51">
        <v>110.42210685341851</v>
      </c>
      <c r="F32" s="51">
        <v>125.32673266564002</v>
      </c>
      <c r="G32" s="51">
        <v>117.53099249514794</v>
      </c>
      <c r="H32" s="51">
        <v>122.26560718011349</v>
      </c>
      <c r="I32" s="51">
        <v>125.63783774455793</v>
      </c>
      <c r="J32" s="51">
        <v>129.89475950387816</v>
      </c>
      <c r="K32" s="51">
        <v>139.00967769180295</v>
      </c>
      <c r="L32" s="51">
        <v>138.34340300502217</v>
      </c>
      <c r="M32" s="51">
        <v>158.230211320904</v>
      </c>
      <c r="N32" s="51">
        <v>154.31436539569646</v>
      </c>
      <c r="O32" s="51">
        <v>152.17585434339307</v>
      </c>
      <c r="P32" s="51">
        <v>160.0934861216837</v>
      </c>
      <c r="Q32" s="51">
        <v>166.92187004070433</v>
      </c>
      <c r="R32" s="51">
        <v>183.39660316141703</v>
      </c>
      <c r="S32" s="51">
        <v>153.17750129349312</v>
      </c>
      <c r="T32" s="51">
        <v>114.3285696602975</v>
      </c>
      <c r="U32" s="51">
        <v>110.54003963626384</v>
      </c>
      <c r="V32" s="51">
        <v>153.24533617250412</v>
      </c>
      <c r="W32" s="51">
        <v>148.79657998742209</v>
      </c>
      <c r="X32" s="51">
        <v>186.07151504350384</v>
      </c>
      <c r="Y32" s="51">
        <v>211.11321176203867</v>
      </c>
      <c r="Z32" s="51">
        <v>198.67004135656478</v>
      </c>
      <c r="AA32" s="51">
        <v>214.13126855002267</v>
      </c>
      <c r="AB32" s="51">
        <v>217.89542586576724</v>
      </c>
      <c r="AC32" s="51">
        <v>237.13943042203937</v>
      </c>
      <c r="AD32" s="51">
        <v>256.59959276171043</v>
      </c>
      <c r="AE32" s="51">
        <v>274.95035205084724</v>
      </c>
      <c r="AF32" s="51">
        <v>295.28052107376942</v>
      </c>
      <c r="AG32" s="51">
        <v>318.21300297522095</v>
      </c>
      <c r="AH32" s="51">
        <v>308.3960103561426</v>
      </c>
      <c r="AI32" s="51">
        <v>294.58220630301804</v>
      </c>
      <c r="AJ32" s="51">
        <v>278.42291519881104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0.32260624949676348</v>
      </c>
      <c r="E33" s="51">
        <v>0.59634616510813654</v>
      </c>
      <c r="F33" s="51">
        <v>0.99949341966260807</v>
      </c>
      <c r="G33" s="51">
        <v>1.2306503422086954</v>
      </c>
      <c r="H33" s="51">
        <v>1.5761788086562227</v>
      </c>
      <c r="I33" s="51">
        <v>1.9147421641653348</v>
      </c>
      <c r="J33" s="51">
        <v>2.2757855073592794</v>
      </c>
      <c r="K33" s="51">
        <v>2.7432955463261455</v>
      </c>
      <c r="L33" s="51">
        <v>2.4262261330395032</v>
      </c>
      <c r="M33" s="51">
        <v>2.4161642902665181</v>
      </c>
      <c r="N33" s="51">
        <v>1.9949364585073144</v>
      </c>
      <c r="O33" s="51">
        <v>1.7338294577851237</v>
      </c>
      <c r="P33" s="51">
        <v>1.5900623128882754</v>
      </c>
      <c r="Q33" s="51">
        <v>1.4252102648876455</v>
      </c>
      <c r="R33" s="51">
        <v>1.3644982031310195</v>
      </c>
      <c r="S33" s="51">
        <v>0.25269410953275112</v>
      </c>
      <c r="T33" s="51">
        <v>0.22498469680808147</v>
      </c>
      <c r="U33" s="51">
        <v>1.0017452328606971</v>
      </c>
      <c r="V33" s="51">
        <v>2.7968991604180857</v>
      </c>
      <c r="W33" s="51">
        <v>2.2456259277192783</v>
      </c>
      <c r="X33" s="51">
        <v>2.7454039862656385</v>
      </c>
      <c r="Y33" s="51">
        <v>2.869068825517282</v>
      </c>
      <c r="Z33" s="51">
        <v>3.1569846084012214</v>
      </c>
      <c r="AA33" s="51">
        <v>3.2510156179473793</v>
      </c>
      <c r="AB33" s="51">
        <v>2.0165489512831556</v>
      </c>
      <c r="AC33" s="51">
        <v>2.2100049416098</v>
      </c>
      <c r="AD33" s="51">
        <v>3.2663483286011048</v>
      </c>
      <c r="AE33" s="51">
        <v>3.5386042073060859</v>
      </c>
      <c r="AF33" s="51">
        <v>2.4014792021971032</v>
      </c>
      <c r="AG33" s="51">
        <v>2.842527347980353</v>
      </c>
      <c r="AH33" s="51">
        <v>1.4819607058718016</v>
      </c>
      <c r="AI33" s="51">
        <v>11.142098810020592</v>
      </c>
      <c r="AJ33" s="51">
        <v>10.523163742418104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0.13306800914711708</v>
      </c>
      <c r="M34" s="51">
        <v>0.30930620845283113</v>
      </c>
      <c r="N34" s="51">
        <v>0.45990066556978781</v>
      </c>
      <c r="O34" s="51">
        <v>1.4986404573806813</v>
      </c>
      <c r="P34" s="51">
        <v>2.6240393932321791</v>
      </c>
      <c r="Q34" s="51">
        <v>3.7775434875085856</v>
      </c>
      <c r="R34" s="51">
        <v>3.5458388680003359</v>
      </c>
      <c r="S34" s="51">
        <v>3.1787502002904944</v>
      </c>
      <c r="T34" s="51">
        <v>2.3000358619841563</v>
      </c>
      <c r="U34" s="51">
        <v>1.9067116889873943</v>
      </c>
      <c r="V34" s="51">
        <v>6.4993986334437803</v>
      </c>
      <c r="W34" s="51">
        <v>4.2071907492852141</v>
      </c>
      <c r="X34" s="51">
        <v>6.3989031372191425</v>
      </c>
      <c r="Y34" s="51">
        <v>6.6598718802599306</v>
      </c>
      <c r="Z34" s="51">
        <v>6.9573655369942564</v>
      </c>
      <c r="AA34" s="51">
        <v>6.1413806497062415</v>
      </c>
      <c r="AB34" s="51">
        <v>3.1219028706489071</v>
      </c>
      <c r="AC34" s="51">
        <v>4.67589844146171</v>
      </c>
      <c r="AD34" s="51">
        <v>7.6276134208741295</v>
      </c>
      <c r="AE34" s="51">
        <v>9.5268564921386254</v>
      </c>
      <c r="AF34" s="51">
        <v>5.8921077230101311</v>
      </c>
      <c r="AG34" s="51">
        <v>7.3119792633448109</v>
      </c>
      <c r="AH34" s="51">
        <v>5.8977186842007701</v>
      </c>
      <c r="AI34" s="51">
        <v>5.6170560383892409</v>
      </c>
      <c r="AJ34" s="51">
        <v>5.3050328712889137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2.7955035273556854</v>
      </c>
      <c r="E35" s="51">
        <v>5.1675620378877891</v>
      </c>
      <c r="F35" s="51">
        <v>8.6609834266823444</v>
      </c>
      <c r="G35" s="51">
        <v>10.664044413127231</v>
      </c>
      <c r="H35" s="51">
        <v>13.658177503427311</v>
      </c>
      <c r="I35" s="51">
        <v>16.591955308524032</v>
      </c>
      <c r="J35" s="51">
        <v>19.720530594964931</v>
      </c>
      <c r="K35" s="51">
        <v>23.771679526657216</v>
      </c>
      <c r="L35" s="51">
        <v>25.042048076535359</v>
      </c>
      <c r="M35" s="51">
        <v>30.27624478336822</v>
      </c>
      <c r="N35" s="51">
        <v>31.173240328303809</v>
      </c>
      <c r="O35" s="51">
        <v>26.864297406517821</v>
      </c>
      <c r="P35" s="51">
        <v>24.376515849372378</v>
      </c>
      <c r="Q35" s="51">
        <v>21.552393066642292</v>
      </c>
      <c r="R35" s="51">
        <v>9.4957936177077062</v>
      </c>
      <c r="S35" s="51">
        <v>5.9867249314534954</v>
      </c>
      <c r="T35" s="51">
        <v>2.2360017559695486</v>
      </c>
      <c r="U35" s="51">
        <v>3.8813383090161921</v>
      </c>
      <c r="V35" s="51">
        <v>7.1287418109779486</v>
      </c>
      <c r="W35" s="51">
        <v>4.9867870245229584</v>
      </c>
      <c r="X35" s="51">
        <v>9.2481397101448284</v>
      </c>
      <c r="Y35" s="51">
        <v>7.8142165020158529</v>
      </c>
      <c r="Z35" s="51">
        <v>6.0322690517451028</v>
      </c>
      <c r="AA35" s="51">
        <v>6.1459676205957603</v>
      </c>
      <c r="AB35" s="51">
        <v>4.9670267282672231</v>
      </c>
      <c r="AC35" s="51">
        <v>7.4092243442884564</v>
      </c>
      <c r="AD35" s="51">
        <v>10.510806603484399</v>
      </c>
      <c r="AE35" s="51">
        <v>14.095372997172214</v>
      </c>
      <c r="AF35" s="51">
        <v>6.7939824981536336</v>
      </c>
      <c r="AG35" s="51">
        <v>7.8151139489692394</v>
      </c>
      <c r="AH35" s="51">
        <v>6.964554056003375</v>
      </c>
      <c r="AI35" s="51">
        <v>5.3813605166171117</v>
      </c>
      <c r="AJ35" s="51">
        <v>5.0824300554951627</v>
      </c>
    </row>
    <row r="36" spans="1:37" x14ac:dyDescent="0.2">
      <c r="A36" s="49" t="s">
        <v>39</v>
      </c>
      <c r="B36" s="50" t="s">
        <v>40</v>
      </c>
      <c r="C36" s="51">
        <v>87.946296721228521</v>
      </c>
      <c r="D36" s="51">
        <v>87.722094745497984</v>
      </c>
      <c r="E36" s="51">
        <v>76.620666712387276</v>
      </c>
      <c r="F36" s="51">
        <v>80.631550154045982</v>
      </c>
      <c r="G36" s="51">
        <v>69.860150177789166</v>
      </c>
      <c r="H36" s="51">
        <v>66.867050865927325</v>
      </c>
      <c r="I36" s="51">
        <v>62.920904875585137</v>
      </c>
      <c r="J36" s="51">
        <v>59.24127602407561</v>
      </c>
      <c r="K36" s="51">
        <v>57.358230567422304</v>
      </c>
      <c r="L36" s="51">
        <v>71.427565288328594</v>
      </c>
      <c r="M36" s="51">
        <v>98.631112981951858</v>
      </c>
      <c r="N36" s="51">
        <v>113.24889639418319</v>
      </c>
      <c r="O36" s="51">
        <v>110.12601740319428</v>
      </c>
      <c r="P36" s="51">
        <v>114.29892150514637</v>
      </c>
      <c r="Q36" s="51">
        <v>117.62584280858459</v>
      </c>
      <c r="R36" s="51">
        <v>123.27514151733804</v>
      </c>
      <c r="S36" s="51">
        <v>91.782279185802224</v>
      </c>
      <c r="T36" s="51">
        <v>66.318566012966798</v>
      </c>
      <c r="U36" s="51">
        <v>74.92714767142806</v>
      </c>
      <c r="V36" s="51">
        <v>80.286753105584097</v>
      </c>
      <c r="W36" s="51">
        <v>85.342358526154101</v>
      </c>
      <c r="X36" s="51">
        <v>93.847059597180419</v>
      </c>
      <c r="Y36" s="51">
        <v>103.14716026427232</v>
      </c>
      <c r="Z36" s="51">
        <v>86.181394309884922</v>
      </c>
      <c r="AA36" s="51">
        <v>92.450971649639044</v>
      </c>
      <c r="AB36" s="51">
        <v>97.732579475305471</v>
      </c>
      <c r="AC36" s="51">
        <v>113.85245132593238</v>
      </c>
      <c r="AD36" s="51">
        <v>106.70377906137189</v>
      </c>
      <c r="AE36" s="51">
        <v>115.69102128505381</v>
      </c>
      <c r="AF36" s="51">
        <v>117.88510087806659</v>
      </c>
      <c r="AG36" s="51">
        <v>121.05493986442845</v>
      </c>
      <c r="AH36" s="51">
        <v>129.75495419814879</v>
      </c>
      <c r="AI36" s="51">
        <v>114.67188759419808</v>
      </c>
      <c r="AJ36" s="51">
        <v>108.30195193751648</v>
      </c>
    </row>
    <row r="37" spans="1:37" x14ac:dyDescent="0.2">
      <c r="A37" s="49" t="s">
        <v>41</v>
      </c>
      <c r="B37" s="50" t="s">
        <v>42</v>
      </c>
      <c r="C37" s="51">
        <v>4.0846464589133404</v>
      </c>
      <c r="D37" s="51">
        <v>4.1108446805345871</v>
      </c>
      <c r="E37" s="51">
        <v>3.6263068882639438</v>
      </c>
      <c r="F37" s="51">
        <v>3.8583429846813546</v>
      </c>
      <c r="G37" s="51">
        <v>3.3843007074345572</v>
      </c>
      <c r="H37" s="51">
        <v>3.2844994461533288</v>
      </c>
      <c r="I37" s="51">
        <v>3.1396436996622099</v>
      </c>
      <c r="J37" s="51">
        <v>3.0097174429471036</v>
      </c>
      <c r="K37" s="51">
        <v>2.9753155676572121</v>
      </c>
      <c r="L37" s="51">
        <v>3.4727128136780689</v>
      </c>
      <c r="M37" s="51">
        <v>4.5760143154062218</v>
      </c>
      <c r="N37" s="51">
        <v>5.0712495534150985</v>
      </c>
      <c r="O37" s="51">
        <v>6.2141503909999161</v>
      </c>
      <c r="P37" s="51">
        <v>7.7533325273047478</v>
      </c>
      <c r="Q37" s="51">
        <v>9.2931116781901348</v>
      </c>
      <c r="R37" s="51">
        <v>8.4159526360915482</v>
      </c>
      <c r="S37" s="51">
        <v>4.1635487393106549</v>
      </c>
      <c r="T37" s="51">
        <v>5.4342457536721218</v>
      </c>
      <c r="U37" s="51">
        <v>4.8932707815331007</v>
      </c>
      <c r="V37" s="51">
        <v>8.6315370349080247</v>
      </c>
      <c r="W37" s="51">
        <v>7.8896972018928269</v>
      </c>
      <c r="X37" s="51">
        <v>12.430579160036086</v>
      </c>
      <c r="Y37" s="51">
        <v>8.3689985077304456</v>
      </c>
      <c r="Z37" s="51">
        <v>6.9373665394749722</v>
      </c>
      <c r="AA37" s="51">
        <v>10.967447396842589</v>
      </c>
      <c r="AB37" s="51">
        <v>7.5291867303545956</v>
      </c>
      <c r="AC37" s="51">
        <v>8.3750593535932616</v>
      </c>
      <c r="AD37" s="51">
        <v>9.4020883680014897</v>
      </c>
      <c r="AE37" s="51">
        <v>11.166664736859154</v>
      </c>
      <c r="AF37" s="51">
        <v>9.9487841120631106</v>
      </c>
      <c r="AG37" s="51">
        <v>9.5632315428176202</v>
      </c>
      <c r="AH37" s="51">
        <v>6.9682277315261123</v>
      </c>
      <c r="AI37" s="51">
        <v>5.2390938503222237</v>
      </c>
      <c r="AJ37" s="51">
        <v>4.948066193709745</v>
      </c>
    </row>
    <row r="38" spans="1:37" x14ac:dyDescent="0.2">
      <c r="A38" s="49" t="s">
        <v>43</v>
      </c>
      <c r="B38" s="50" t="s">
        <v>44</v>
      </c>
      <c r="C38" s="51">
        <v>57.04628098766981</v>
      </c>
      <c r="D38" s="51">
        <v>57.0043118296039</v>
      </c>
      <c r="E38" s="51">
        <v>49.891169081093636</v>
      </c>
      <c r="F38" s="51">
        <v>52.622113369705751</v>
      </c>
      <c r="G38" s="51">
        <v>45.709386715078686</v>
      </c>
      <c r="H38" s="51">
        <v>43.878726069915601</v>
      </c>
      <c r="I38" s="51">
        <v>41.427638912732377</v>
      </c>
      <c r="J38" s="51">
        <v>39.156637133169845</v>
      </c>
      <c r="K38" s="51">
        <v>38.085131124936225</v>
      </c>
      <c r="L38" s="51">
        <v>39.962690365145555</v>
      </c>
      <c r="M38" s="51">
        <v>48.139616118952702</v>
      </c>
      <c r="N38" s="51">
        <v>49.398212060686959</v>
      </c>
      <c r="O38" s="51">
        <v>48.345356247871827</v>
      </c>
      <c r="P38" s="51">
        <v>50.491637389567032</v>
      </c>
      <c r="Q38" s="51">
        <v>52.278186926307193</v>
      </c>
      <c r="R38" s="51">
        <v>60.963056907688156</v>
      </c>
      <c r="S38" s="51">
        <v>49.270628104502663</v>
      </c>
      <c r="T38" s="51">
        <v>35.331250656438343</v>
      </c>
      <c r="U38" s="51">
        <v>18.270814323413493</v>
      </c>
      <c r="V38" s="51">
        <v>24.826089917585975</v>
      </c>
      <c r="W38" s="51">
        <v>20.468403085640823</v>
      </c>
      <c r="X38" s="51">
        <v>24.797802843466041</v>
      </c>
      <c r="Y38" s="51">
        <v>21.418192747526263</v>
      </c>
      <c r="Z38" s="51">
        <v>17.657400609740186</v>
      </c>
      <c r="AA38" s="51">
        <v>23.570723287160291</v>
      </c>
      <c r="AB38" s="51">
        <v>20.571011239780635</v>
      </c>
      <c r="AC38" s="51">
        <v>24.894942490832626</v>
      </c>
      <c r="AD38" s="51">
        <v>26.061122056810504</v>
      </c>
      <c r="AE38" s="51">
        <v>32.733095346536729</v>
      </c>
      <c r="AF38" s="51">
        <v>34.730275298851687</v>
      </c>
      <c r="AG38" s="51">
        <v>28.52075889459357</v>
      </c>
      <c r="AH38" s="51">
        <v>24.659914313919327</v>
      </c>
      <c r="AI38" s="51">
        <v>22.171658316852692</v>
      </c>
      <c r="AJ38" s="51">
        <v>20.940039653871622</v>
      </c>
    </row>
    <row r="39" spans="1:37" x14ac:dyDescent="0.2">
      <c r="A39" s="49" t="s">
        <v>45</v>
      </c>
      <c r="B39" s="50" t="s">
        <v>46</v>
      </c>
      <c r="C39" s="51">
        <v>16.765289534019775</v>
      </c>
      <c r="D39" s="51">
        <v>17.809187002711731</v>
      </c>
      <c r="E39" s="51">
        <v>16.614951230311711</v>
      </c>
      <c r="F39" s="51">
        <v>18.737474158301563</v>
      </c>
      <c r="G39" s="51">
        <v>17.462719311141939</v>
      </c>
      <c r="H39" s="51">
        <v>18.055988235840875</v>
      </c>
      <c r="I39" s="51">
        <v>18.444116288438725</v>
      </c>
      <c r="J39" s="51">
        <v>18.958770296302021</v>
      </c>
      <c r="K39" s="51">
        <v>20.174521430563118</v>
      </c>
      <c r="L39" s="51">
        <v>15.094933603959994</v>
      </c>
      <c r="M39" s="51">
        <v>11.381662115617694</v>
      </c>
      <c r="N39" s="51">
        <v>5.1741640594961744</v>
      </c>
      <c r="O39" s="51">
        <v>7.3227417659336238</v>
      </c>
      <c r="P39" s="51">
        <v>9.9289345986296258</v>
      </c>
      <c r="Q39" s="51">
        <v>12.5652092061025</v>
      </c>
      <c r="R39" s="51">
        <v>6.9060317219692413</v>
      </c>
      <c r="S39" s="51">
        <v>151.68404596259919</v>
      </c>
      <c r="T39" s="51">
        <v>188.60614730997224</v>
      </c>
      <c r="U39" s="51">
        <v>205.20936941384423</v>
      </c>
      <c r="V39" s="51">
        <v>193.59086538232228</v>
      </c>
      <c r="W39" s="51">
        <v>203.47462783705114</v>
      </c>
      <c r="X39" s="51">
        <v>212.03846108026633</v>
      </c>
      <c r="Y39" s="51">
        <v>231.97973226845633</v>
      </c>
      <c r="Z39" s="51">
        <v>292.26763534652929</v>
      </c>
      <c r="AA39" s="51">
        <v>328.96436465507509</v>
      </c>
      <c r="AB39" s="51">
        <v>374.94600316397896</v>
      </c>
      <c r="AC39" s="51">
        <v>387.61088121430311</v>
      </c>
      <c r="AD39" s="51">
        <v>409.40094488473432</v>
      </c>
      <c r="AE39" s="51">
        <v>417.63111411009425</v>
      </c>
      <c r="AF39" s="51">
        <v>421.32688851399558</v>
      </c>
      <c r="AG39" s="51">
        <v>445.02593469916599</v>
      </c>
      <c r="AH39" s="51">
        <v>424.86351314486501</v>
      </c>
      <c r="AI39" s="51">
        <v>374.36517713114426</v>
      </c>
      <c r="AJ39" s="51">
        <v>353.56947784984749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0.96769761594565618</v>
      </c>
      <c r="E40" s="51">
        <v>1.7888145786192151</v>
      </c>
      <c r="F40" s="51">
        <v>2.9981049681140179</v>
      </c>
      <c r="G40" s="51">
        <v>3.6914889407001645</v>
      </c>
      <c r="H40" s="51">
        <v>4.7279446006392174</v>
      </c>
      <c r="I40" s="51">
        <v>5.7435075430304376</v>
      </c>
      <c r="J40" s="51">
        <v>6.8265020076659875</v>
      </c>
      <c r="K40" s="51">
        <v>8.2288565833898382</v>
      </c>
      <c r="L40" s="51">
        <v>9.7673199661498664</v>
      </c>
      <c r="M40" s="51">
        <v>13.034356417734546</v>
      </c>
      <c r="N40" s="51">
        <v>14.588283755070389</v>
      </c>
      <c r="O40" s="51">
        <v>13.402724278859779</v>
      </c>
      <c r="P40" s="51">
        <v>13.114492530727828</v>
      </c>
      <c r="Q40" s="51">
        <v>12.693787564245397</v>
      </c>
      <c r="R40" s="51">
        <v>12.354742233791749</v>
      </c>
      <c r="S40" s="51">
        <v>8.405031175953841</v>
      </c>
      <c r="T40" s="51">
        <v>6.7824232830067031</v>
      </c>
      <c r="U40" s="51">
        <v>5.9663266919872688</v>
      </c>
      <c r="V40" s="51">
        <v>6.9636413929754797</v>
      </c>
      <c r="W40" s="51">
        <v>5.4160222171208661</v>
      </c>
      <c r="X40" s="51">
        <v>10.880129857536069</v>
      </c>
      <c r="Y40" s="51">
        <v>9.437513626360122</v>
      </c>
      <c r="Z40" s="51">
        <v>6.4476768002170823</v>
      </c>
      <c r="AA40" s="51">
        <v>9.4812688286380737</v>
      </c>
      <c r="AB40" s="51">
        <v>7.8947707114677845</v>
      </c>
      <c r="AC40" s="51">
        <v>7.7337346462195535</v>
      </c>
      <c r="AD40" s="51">
        <v>12.793964368788272</v>
      </c>
      <c r="AE40" s="51">
        <v>12.108011286508461</v>
      </c>
      <c r="AF40" s="51">
        <v>15.187543051831108</v>
      </c>
      <c r="AG40" s="51">
        <v>16.316988381236058</v>
      </c>
      <c r="AH40" s="51">
        <v>13.11796055658659</v>
      </c>
      <c r="AI40" s="51">
        <v>6.471363830518249</v>
      </c>
      <c r="AJ40" s="51">
        <v>6.1118845189257218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4.8287460821812855</v>
      </c>
      <c r="E41" s="51">
        <v>8.9260645535592378</v>
      </c>
      <c r="F41" s="51">
        <v>14.960342342686744</v>
      </c>
      <c r="G41" s="51">
        <v>18.420281776143685</v>
      </c>
      <c r="H41" s="51">
        <v>23.592125877872238</v>
      </c>
      <c r="I41" s="51">
        <v>28.659716722857329</v>
      </c>
      <c r="J41" s="51">
        <v>34.063786332993267</v>
      </c>
      <c r="K41" s="51">
        <v>41.061441439064986</v>
      </c>
      <c r="L41" s="51">
        <v>37.681113084927496</v>
      </c>
      <c r="M41" s="51">
        <v>39.339063083849119</v>
      </c>
      <c r="N41" s="51">
        <v>34.579555615077588</v>
      </c>
      <c r="O41" s="51">
        <v>30.73364850662816</v>
      </c>
      <c r="P41" s="51">
        <v>28.958557225934591</v>
      </c>
      <c r="Q41" s="51">
        <v>26.838387073620051</v>
      </c>
      <c r="R41" s="51">
        <v>33.849456558397627</v>
      </c>
      <c r="S41" s="51">
        <v>30.663367459562991</v>
      </c>
      <c r="T41" s="51">
        <v>103.79928584967928</v>
      </c>
      <c r="U41" s="51">
        <v>110.74718017594012</v>
      </c>
      <c r="V41" s="51">
        <v>14.576241854732944</v>
      </c>
      <c r="W41" s="51">
        <v>17.208273207373892</v>
      </c>
      <c r="X41" s="51">
        <v>18.227018644713603</v>
      </c>
      <c r="Y41" s="51">
        <v>15.558152323935577</v>
      </c>
      <c r="Z41" s="51">
        <v>15.109528325783437</v>
      </c>
      <c r="AA41" s="51">
        <v>16.827876079565723</v>
      </c>
      <c r="AB41" s="51">
        <v>17.735431285432139</v>
      </c>
      <c r="AC41" s="51">
        <v>17.295886033161548</v>
      </c>
      <c r="AD41" s="51">
        <v>19.751220587414284</v>
      </c>
      <c r="AE41" s="51">
        <v>21.632183968099262</v>
      </c>
      <c r="AF41" s="51">
        <v>20.815635910923355</v>
      </c>
      <c r="AG41" s="51">
        <v>20.367038974715044</v>
      </c>
      <c r="AH41" s="51">
        <v>18.644638012990995</v>
      </c>
      <c r="AI41" s="51">
        <v>22.349314701131384</v>
      </c>
      <c r="AJ41" s="51">
        <v>21.107827361872317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0.26674651978584785</v>
      </c>
      <c r="E42" s="51">
        <v>0.49308798071448362</v>
      </c>
      <c r="F42" s="51">
        <v>0.82642971628648298</v>
      </c>
      <c r="G42" s="51">
        <v>1.0175614898022163</v>
      </c>
      <c r="H42" s="51">
        <v>1.3032612121590945</v>
      </c>
      <c r="I42" s="51">
        <v>1.5832018424164147</v>
      </c>
      <c r="J42" s="51">
        <v>1.881730018603524</v>
      </c>
      <c r="K42" s="51">
        <v>2.2682900311695811</v>
      </c>
      <c r="L42" s="51">
        <v>4.9371436892217568</v>
      </c>
      <c r="M42" s="51">
        <v>8.8107341687455136</v>
      </c>
      <c r="N42" s="51">
        <v>11.779510833061924</v>
      </c>
      <c r="O42" s="51">
        <v>10.124666817432788</v>
      </c>
      <c r="P42" s="51">
        <v>9.1565460974834121</v>
      </c>
      <c r="Q42" s="51">
        <v>8.0605329346133896</v>
      </c>
      <c r="R42" s="51">
        <v>6.3738464817458045</v>
      </c>
      <c r="S42" s="51">
        <v>6.9006746547168101</v>
      </c>
      <c r="T42" s="51">
        <v>3.6880183761386287</v>
      </c>
      <c r="U42" s="51">
        <v>2.9729761063374252</v>
      </c>
      <c r="V42" s="51">
        <v>1.4739162729263435</v>
      </c>
      <c r="W42" s="51">
        <v>1.0979504726772038</v>
      </c>
      <c r="X42" s="51">
        <v>2.0467338692480368</v>
      </c>
      <c r="Y42" s="51">
        <v>1.1630519626527895</v>
      </c>
      <c r="Z42" s="51">
        <v>1.1182296612925231</v>
      </c>
      <c r="AA42" s="51">
        <v>0.9196876633487826</v>
      </c>
      <c r="AB42" s="51">
        <v>0.83070511338660158</v>
      </c>
      <c r="AC42" s="51">
        <v>0.91196373388541396</v>
      </c>
      <c r="AD42" s="51">
        <v>0.94770106435468671</v>
      </c>
      <c r="AE42" s="51">
        <v>0.9252436863623611</v>
      </c>
      <c r="AF42" s="51">
        <v>1.3137379628554073</v>
      </c>
      <c r="AG42" s="51">
        <v>1.9111773021821397</v>
      </c>
      <c r="AH42" s="51">
        <v>1.19394454488928</v>
      </c>
      <c r="AI42" s="51">
        <v>0.73256716226472585</v>
      </c>
      <c r="AJ42" s="51">
        <v>0.69187361665625324</v>
      </c>
    </row>
    <row r="43" spans="1:37" x14ac:dyDescent="0.2">
      <c r="A43" s="76" t="s">
        <v>53</v>
      </c>
      <c r="B43" s="92" t="s">
        <v>54</v>
      </c>
      <c r="C43" s="78">
        <v>78.597526235881347</v>
      </c>
      <c r="D43" s="78">
        <v>73.245296200417215</v>
      </c>
      <c r="E43" s="78">
        <v>58.952470010156077</v>
      </c>
      <c r="F43" s="78">
        <v>56.098932313344875</v>
      </c>
      <c r="G43" s="78">
        <v>42.781081065036105</v>
      </c>
      <c r="H43" s="78">
        <v>34.588233597873177</v>
      </c>
      <c r="I43" s="78">
        <v>25.654878520228607</v>
      </c>
      <c r="J43" s="78">
        <v>16.600715376408242</v>
      </c>
      <c r="K43" s="78">
        <v>7.4519371556919154</v>
      </c>
      <c r="L43" s="78">
        <v>7.8964768134141732</v>
      </c>
      <c r="M43" s="78">
        <v>9.5986181924052563</v>
      </c>
      <c r="N43" s="78">
        <v>9.9322118739303811</v>
      </c>
      <c r="O43" s="78">
        <v>7.1229193122583272</v>
      </c>
      <c r="P43" s="78">
        <v>4.815959703370579</v>
      </c>
      <c r="Q43" s="78">
        <v>2.3587478114490228</v>
      </c>
      <c r="R43" s="78">
        <v>2.4010217814731769</v>
      </c>
      <c r="S43" s="78">
        <v>2.1160179639378032</v>
      </c>
      <c r="T43" s="78">
        <v>1.7946856199229271</v>
      </c>
      <c r="U43" s="78">
        <v>6.1208331601064616</v>
      </c>
      <c r="V43" s="78">
        <v>18.471086039160856</v>
      </c>
      <c r="W43" s="78">
        <v>20.612434069042514</v>
      </c>
      <c r="X43" s="78">
        <v>29.484934862752894</v>
      </c>
      <c r="Y43" s="78">
        <v>35.4625116612496</v>
      </c>
      <c r="Z43" s="78">
        <v>32.029251627026618</v>
      </c>
      <c r="AA43" s="78">
        <v>37.306980987189455</v>
      </c>
      <c r="AB43" s="78">
        <v>33.076441101287664</v>
      </c>
      <c r="AC43" s="78">
        <v>42.854599596125965</v>
      </c>
      <c r="AD43" s="78">
        <v>39.09628357581942</v>
      </c>
      <c r="AE43" s="78">
        <v>44.885389507084284</v>
      </c>
      <c r="AF43" s="78">
        <v>40.373857029960448</v>
      </c>
      <c r="AG43" s="78">
        <v>39.858550146124507</v>
      </c>
      <c r="AH43" s="78">
        <v>40.388388696962295</v>
      </c>
      <c r="AI43" s="78">
        <v>36.218545178983852</v>
      </c>
      <c r="AJ43" s="78">
        <v>34.206632693639747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1.4945349392092884</v>
      </c>
      <c r="W44" s="59">
        <v>6.1173336973817358</v>
      </c>
      <c r="X44" s="59">
        <v>2.5744879261931182</v>
      </c>
      <c r="Y44" s="59">
        <v>3.7000389281829316</v>
      </c>
      <c r="Z44" s="59">
        <v>3.4036925229409776</v>
      </c>
      <c r="AA44" s="59">
        <v>4.0267097381111006</v>
      </c>
      <c r="AB44" s="59">
        <v>3.9194606176511266</v>
      </c>
      <c r="AC44" s="59">
        <v>4.2470591504138806</v>
      </c>
      <c r="AD44" s="59">
        <v>4.1074073602391126</v>
      </c>
      <c r="AE44" s="59">
        <v>4.093710512449948</v>
      </c>
      <c r="AF44" s="59">
        <v>3.7952896591364818</v>
      </c>
      <c r="AG44" s="59">
        <v>3.4474803653829666</v>
      </c>
      <c r="AH44" s="59">
        <v>3.5971887203030901</v>
      </c>
      <c r="AI44" s="59">
        <v>4.0190993190823985</v>
      </c>
      <c r="AJ44" s="59">
        <v>3.8202462539749766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2.2034149433935228</v>
      </c>
      <c r="S45" s="19">
        <v>1.8486672398968187</v>
      </c>
      <c r="T45" s="19">
        <v>1.3408808636667622</v>
      </c>
      <c r="U45" s="19">
        <v>1.2688502227954526</v>
      </c>
      <c r="V45" s="19">
        <v>1.2905508210490111</v>
      </c>
      <c r="W45" s="19">
        <v>2.1026507073206266</v>
      </c>
      <c r="X45" s="19">
        <v>3.6319823049273903</v>
      </c>
      <c r="Y45" s="19">
        <v>4.1380427370454766</v>
      </c>
      <c r="Z45" s="19">
        <v>3.4468722633920179</v>
      </c>
      <c r="AA45" s="19">
        <v>2.8471374437654906</v>
      </c>
      <c r="AB45" s="19">
        <v>3.9247736304450549</v>
      </c>
      <c r="AC45" s="19">
        <v>21.286015103956061</v>
      </c>
      <c r="AD45" s="19">
        <v>20.229079763948164</v>
      </c>
      <c r="AE45" s="19">
        <v>22.560835415583806</v>
      </c>
      <c r="AF45" s="19">
        <v>17.419296662833837</v>
      </c>
      <c r="AG45" s="19">
        <v>15.763830505057189</v>
      </c>
      <c r="AH45" s="19">
        <v>16.679762707720784</v>
      </c>
      <c r="AI45" s="19">
        <v>16.580164546171702</v>
      </c>
      <c r="AJ45" s="19">
        <v>15.338357116005538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2.3308756987999998E-2</v>
      </c>
      <c r="AB46" s="62">
        <v>1.2743217872000001E-2</v>
      </c>
      <c r="AC46" s="62">
        <v>1.2876951999999999E-2</v>
      </c>
      <c r="AD46" s="62">
        <v>1.4234462E-2</v>
      </c>
      <c r="AE46" s="62">
        <v>2.9723185667999998E-2</v>
      </c>
      <c r="AF46" s="62">
        <v>0.40482290195599996</v>
      </c>
      <c r="AG46" s="62">
        <v>0.588578868724</v>
      </c>
      <c r="AH46" s="62">
        <v>1.5422209556599999</v>
      </c>
      <c r="AI46" s="62">
        <v>0.64998954927279995</v>
      </c>
      <c r="AJ46" s="62">
        <v>0.45710619723999996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2.2034149433935228</v>
      </c>
      <c r="S55" s="51">
        <v>1.8486672398968187</v>
      </c>
      <c r="T55" s="51">
        <v>1.3408808636667622</v>
      </c>
      <c r="U55" s="51">
        <v>1.2688502227954526</v>
      </c>
      <c r="V55" s="51">
        <v>1.2905508210490111</v>
      </c>
      <c r="W55" s="51">
        <v>2.1026507073206266</v>
      </c>
      <c r="X55" s="51">
        <v>3.6319823049273903</v>
      </c>
      <c r="Y55" s="51">
        <v>4.1380427370454766</v>
      </c>
      <c r="Z55" s="51">
        <v>3.4468722633920179</v>
      </c>
      <c r="AA55" s="51">
        <v>2.8238286867774907</v>
      </c>
      <c r="AB55" s="51">
        <v>3.9120304125730549</v>
      </c>
      <c r="AC55" s="51">
        <v>21.273138151956061</v>
      </c>
      <c r="AD55" s="51">
        <v>20.214845301948163</v>
      </c>
      <c r="AE55" s="51">
        <v>22.531112229915806</v>
      </c>
      <c r="AF55" s="51">
        <v>17.014473760877838</v>
      </c>
      <c r="AG55" s="51">
        <v>15.17525163633319</v>
      </c>
      <c r="AH55" s="51">
        <v>15.137541752060784</v>
      </c>
      <c r="AI55" s="51">
        <v>15.9301749968989</v>
      </c>
      <c r="AJ55" s="51">
        <v>14.881250918765538</v>
      </c>
    </row>
    <row r="56" spans="1:37" s="20" customFormat="1" x14ac:dyDescent="0.2">
      <c r="A56" s="66" t="s">
        <v>68</v>
      </c>
      <c r="B56" s="67"/>
      <c r="C56" s="68">
        <v>117.26245343999999</v>
      </c>
      <c r="D56" s="68">
        <v>160.94508671999998</v>
      </c>
      <c r="E56" s="68">
        <v>186.81433847999998</v>
      </c>
      <c r="F56" s="68">
        <v>216.73306511999999</v>
      </c>
      <c r="G56" s="68">
        <v>238.53130224</v>
      </c>
      <c r="H56" s="68">
        <v>251.62747632</v>
      </c>
      <c r="I56" s="68">
        <v>302.71978703999997</v>
      </c>
      <c r="J56" s="68">
        <v>285.83261519999996</v>
      </c>
      <c r="K56" s="68">
        <v>338.56194767999995</v>
      </c>
      <c r="L56" s="68">
        <v>386.83254983999996</v>
      </c>
      <c r="M56" s="68">
        <v>438.65721239999999</v>
      </c>
      <c r="N56" s="68">
        <v>481.77981192000004</v>
      </c>
      <c r="O56" s="68">
        <v>475.53328152</v>
      </c>
      <c r="P56" s="68">
        <v>538.94633496000006</v>
      </c>
      <c r="Q56" s="68">
        <v>601.13162208000006</v>
      </c>
      <c r="R56" s="68">
        <v>606.79657896000003</v>
      </c>
      <c r="S56" s="68">
        <v>632.08425720000002</v>
      </c>
      <c r="T56" s="68">
        <v>592.92497351999998</v>
      </c>
      <c r="U56" s="68">
        <v>668.83108775999995</v>
      </c>
      <c r="V56" s="68">
        <v>624.70667400239995</v>
      </c>
      <c r="W56" s="68">
        <v>709.72863007199987</v>
      </c>
      <c r="X56" s="68">
        <v>569.27431704000003</v>
      </c>
      <c r="Y56" s="68">
        <v>600.49404518400002</v>
      </c>
      <c r="Z56" s="68">
        <v>606.21500544000003</v>
      </c>
      <c r="AA56" s="68">
        <v>535.67527838175965</v>
      </c>
      <c r="AB56" s="68">
        <v>555.11316242845055</v>
      </c>
      <c r="AC56" s="68">
        <v>562.98977892358505</v>
      </c>
      <c r="AD56" s="68">
        <v>555.49767086870213</v>
      </c>
      <c r="AE56" s="68">
        <v>604.09375845912712</v>
      </c>
      <c r="AF56" s="68">
        <v>591.35700114828694</v>
      </c>
      <c r="AG56" s="68">
        <v>589.7586288</v>
      </c>
      <c r="AH56" s="68">
        <v>594.99540666478595</v>
      </c>
      <c r="AI56" s="68">
        <v>539.7924043487252</v>
      </c>
      <c r="AJ56" s="68">
        <v>464.82062392579337</v>
      </c>
      <c r="AK56"/>
    </row>
    <row r="57" spans="1:37" s="20" customFormat="1" x14ac:dyDescent="0.2">
      <c r="A57" s="66" t="s">
        <v>69</v>
      </c>
      <c r="B57" s="67"/>
      <c r="C57" s="68">
        <v>93.97797288000001</v>
      </c>
      <c r="D57" s="68">
        <v>113.49299543999999</v>
      </c>
      <c r="E57" s="68">
        <v>132.72800112000002</v>
      </c>
      <c r="F57" s="68">
        <v>157.62796367999999</v>
      </c>
      <c r="G57" s="68">
        <v>174.29973791999998</v>
      </c>
      <c r="H57" s="68">
        <v>177.05682719999999</v>
      </c>
      <c r="I57" s="68">
        <v>195.73179912000001</v>
      </c>
      <c r="J57" s="68">
        <v>206.84631528000003</v>
      </c>
      <c r="K57" s="68">
        <v>226.38287760000003</v>
      </c>
      <c r="L57" s="68">
        <v>245.83328088000002</v>
      </c>
      <c r="M57" s="68">
        <v>293.28537216000001</v>
      </c>
      <c r="N57" s="68">
        <v>288.05744119864971</v>
      </c>
      <c r="O57" s="68">
        <v>274.63287253914996</v>
      </c>
      <c r="P57" s="68">
        <v>279.48661951860157</v>
      </c>
      <c r="Q57" s="68">
        <v>282.04317027524201</v>
      </c>
      <c r="R57" s="68">
        <v>283.41192012548544</v>
      </c>
      <c r="S57" s="68">
        <v>309.78483342791674</v>
      </c>
      <c r="T57" s="68">
        <v>316.2095429352745</v>
      </c>
      <c r="U57" s="68">
        <v>325.22725865478083</v>
      </c>
      <c r="V57" s="68">
        <v>304.20705567224138</v>
      </c>
      <c r="W57" s="68">
        <v>337.69492937330887</v>
      </c>
      <c r="X57" s="68">
        <v>307.3526692607054</v>
      </c>
      <c r="Y57" s="68">
        <v>345.78529974341359</v>
      </c>
      <c r="Z57" s="68">
        <v>331.9976438183383</v>
      </c>
      <c r="AA57" s="68">
        <v>313.70752610517002</v>
      </c>
      <c r="AB57" s="68">
        <v>352.92433011006688</v>
      </c>
      <c r="AC57" s="68">
        <v>337.78828867256186</v>
      </c>
      <c r="AD57" s="68">
        <v>326.25693541766674</v>
      </c>
      <c r="AE57" s="68">
        <v>355.65857379765077</v>
      </c>
      <c r="AF57" s="68">
        <v>370.73319211168302</v>
      </c>
      <c r="AG57" s="68">
        <v>322.10315322080623</v>
      </c>
      <c r="AH57" s="68">
        <v>349.78607595691346</v>
      </c>
      <c r="AI57" s="68">
        <v>345.66199246320082</v>
      </c>
      <c r="AJ57" s="68">
        <v>326.4607331384841</v>
      </c>
      <c r="AK57"/>
    </row>
    <row r="58" spans="1:37" x14ac:dyDescent="0.2">
      <c r="A58" s="61" t="s">
        <v>70</v>
      </c>
      <c r="B58" s="25"/>
      <c r="C58" s="62">
        <v>41.183187884480368</v>
      </c>
      <c r="D58" s="62">
        <v>49.735094422032333</v>
      </c>
      <c r="E58" s="62">
        <v>58.164291483879921</v>
      </c>
      <c r="F58" s="62">
        <v>69.075995631131647</v>
      </c>
      <c r="G58" s="62">
        <v>76.381929030762123</v>
      </c>
      <c r="H58" s="62">
        <v>77.590145406928414</v>
      </c>
      <c r="I58" s="62">
        <v>85.773923517367209</v>
      </c>
      <c r="J58" s="62">
        <v>90.644545783787549</v>
      </c>
      <c r="K58" s="62">
        <v>99.205891511778319</v>
      </c>
      <c r="L58" s="62">
        <v>107.72948047801387</v>
      </c>
      <c r="M58" s="62">
        <v>128.52401701468824</v>
      </c>
      <c r="N58" s="62">
        <v>133.1069576472396</v>
      </c>
      <c r="O58" s="62">
        <v>133.5323334497715</v>
      </c>
      <c r="P58" s="62">
        <v>142.71587522217632</v>
      </c>
      <c r="Q58" s="62">
        <v>150.98711038074822</v>
      </c>
      <c r="R58" s="62">
        <v>158.8010155953616</v>
      </c>
      <c r="S58" s="62">
        <v>181.40911560195011</v>
      </c>
      <c r="T58" s="62">
        <v>193.25895220272642</v>
      </c>
      <c r="U58" s="62">
        <v>207.18722077133322</v>
      </c>
      <c r="V58" s="62">
        <v>201.76306363051057</v>
      </c>
      <c r="W58" s="62">
        <v>229.96032534036274</v>
      </c>
      <c r="X58" s="62">
        <v>209.7312658071931</v>
      </c>
      <c r="Y58" s="62">
        <v>235.82464522734378</v>
      </c>
      <c r="Z58" s="62">
        <v>226.46921930829831</v>
      </c>
      <c r="AA58" s="62">
        <v>205.10468321080825</v>
      </c>
      <c r="AB58" s="62">
        <v>232.3768525058625</v>
      </c>
      <c r="AC58" s="62">
        <v>209.14881356871388</v>
      </c>
      <c r="AD58" s="62">
        <v>196.52244318141186</v>
      </c>
      <c r="AE58" s="62">
        <v>213.96612497264002</v>
      </c>
      <c r="AF58" s="62">
        <v>211.93282772271499</v>
      </c>
      <c r="AG58" s="62">
        <v>170.16969921966106</v>
      </c>
      <c r="AH58" s="62">
        <v>196.81716613059439</v>
      </c>
      <c r="AI58" s="62">
        <v>183.82268874018985</v>
      </c>
      <c r="AJ58" s="62">
        <v>173.61147896524523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42.759918490903807</v>
      </c>
      <c r="W59" s="73">
        <v>56.904812577140945</v>
      </c>
      <c r="X59" s="73">
        <v>51.884028966936839</v>
      </c>
      <c r="Y59" s="73">
        <v>49.138634445619751</v>
      </c>
      <c r="Z59" s="73">
        <v>48.51585378199502</v>
      </c>
      <c r="AA59" s="73">
        <v>44.595104359275723</v>
      </c>
      <c r="AB59" s="73">
        <v>47.893959233263459</v>
      </c>
      <c r="AC59" s="73">
        <v>49.23129116154275</v>
      </c>
      <c r="AD59" s="73">
        <v>47.149770984004121</v>
      </c>
      <c r="AE59" s="73">
        <v>46.718432111248156</v>
      </c>
      <c r="AF59" s="73">
        <v>45.761872372796688</v>
      </c>
      <c r="AG59" s="73">
        <v>40.465984284827279</v>
      </c>
      <c r="AH59" s="73">
        <v>39.141543224545607</v>
      </c>
      <c r="AI59" s="73">
        <v>41.333775016362765</v>
      </c>
      <c r="AJ59" s="73">
        <v>39.037715425596019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18.094569904376346</v>
      </c>
      <c r="W60" s="73">
        <v>28.192921897838847</v>
      </c>
      <c r="X60" s="73">
        <v>15.971446352578692</v>
      </c>
      <c r="Y60" s="73">
        <v>16.113556282571377</v>
      </c>
      <c r="Z60" s="73">
        <v>14.233000834509685</v>
      </c>
      <c r="AA60" s="73">
        <v>14.572806516005397</v>
      </c>
      <c r="AB60" s="73">
        <v>13.897721124032204</v>
      </c>
      <c r="AC60" s="73">
        <v>16.712921874158848</v>
      </c>
      <c r="AD60" s="73">
        <v>17.887364679987176</v>
      </c>
      <c r="AE60" s="73">
        <v>24.331426426573362</v>
      </c>
      <c r="AF60" s="73">
        <v>19.516682780447347</v>
      </c>
      <c r="AG60" s="73">
        <v>13.769731315914131</v>
      </c>
      <c r="AH60" s="73">
        <v>16.118618723557553</v>
      </c>
      <c r="AI60" s="73">
        <v>17.644605592364588</v>
      </c>
      <c r="AJ60" s="73">
        <v>16.664461246013271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54.748497358528738</v>
      </c>
      <c r="W61" s="73">
        <v>46.413984401196089</v>
      </c>
      <c r="X61" s="73">
        <v>52.31578480751196</v>
      </c>
      <c r="Y61" s="73">
        <v>59.211783957451075</v>
      </c>
      <c r="Z61" s="73">
        <v>51.975108952901991</v>
      </c>
      <c r="AA61" s="73">
        <v>54.013302338182889</v>
      </c>
      <c r="AB61" s="73">
        <v>58.577613457794712</v>
      </c>
      <c r="AC61" s="73">
        <v>43.187447119252916</v>
      </c>
      <c r="AD61" s="73">
        <v>36.691541415990159</v>
      </c>
      <c r="AE61" s="73">
        <v>33.114867396964705</v>
      </c>
      <c r="AF61" s="73">
        <v>38.948880804440968</v>
      </c>
      <c r="AG61" s="73">
        <v>27.936094354802261</v>
      </c>
      <c r="AH61" s="73">
        <v>30.631106508574817</v>
      </c>
      <c r="AI61" s="73">
        <v>24.931348525229666</v>
      </c>
      <c r="AJ61" s="73">
        <v>23.546431181738996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11.468757749557737</v>
      </c>
      <c r="W62" s="73">
        <v>12.348942172131004</v>
      </c>
      <c r="X62" s="73">
        <v>10.796242513511284</v>
      </c>
      <c r="Y62" s="73">
        <v>15.662018461776759</v>
      </c>
      <c r="Z62" s="73">
        <v>17.635116012504419</v>
      </c>
      <c r="AA62" s="73">
        <v>12.360166433173132</v>
      </c>
      <c r="AB62" s="73">
        <v>20.990664784487034</v>
      </c>
      <c r="AC62" s="73">
        <v>12.871386876990336</v>
      </c>
      <c r="AD62" s="73">
        <v>10.585728879029778</v>
      </c>
      <c r="AE62" s="73">
        <v>15.381589202216919</v>
      </c>
      <c r="AF62" s="73">
        <v>20.555845284828152</v>
      </c>
      <c r="AG62" s="73">
        <v>21.114763222840107</v>
      </c>
      <c r="AH62" s="73">
        <v>34.273188421815533</v>
      </c>
      <c r="AI62" s="73">
        <v>25.466441061144764</v>
      </c>
      <c r="AJ62" s="73">
        <v>24.051799736513995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12.077395264108096</v>
      </c>
      <c r="W63" s="73">
        <v>12.422100766874722</v>
      </c>
      <c r="X63" s="73">
        <v>14.229170745910116</v>
      </c>
      <c r="Y63" s="73">
        <v>15.431895880931023</v>
      </c>
      <c r="Z63" s="73">
        <v>10.015497957657303</v>
      </c>
      <c r="AA63" s="73">
        <v>9.167634694067134</v>
      </c>
      <c r="AB63" s="73">
        <v>10.433582492912633</v>
      </c>
      <c r="AC63" s="73">
        <v>6.737757375668183</v>
      </c>
      <c r="AD63" s="73">
        <v>11.41250276180245</v>
      </c>
      <c r="AE63" s="73">
        <v>12.78366059192318</v>
      </c>
      <c r="AF63" s="73">
        <v>13.462645940900911</v>
      </c>
      <c r="AG63" s="73">
        <v>15.704412720198434</v>
      </c>
      <c r="AH63" s="73">
        <v>14.453708976653486</v>
      </c>
      <c r="AI63" s="73">
        <v>16.226185695573758</v>
      </c>
      <c r="AJ63" s="73">
        <v>15.324833489704931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62.613924863035855</v>
      </c>
      <c r="W64" s="73">
        <v>73.677563525181142</v>
      </c>
      <c r="X64" s="73">
        <v>64.534592420744218</v>
      </c>
      <c r="Y64" s="73">
        <v>80.266756198993789</v>
      </c>
      <c r="Z64" s="73">
        <v>84.094641768729943</v>
      </c>
      <c r="AA64" s="73">
        <v>70.395668870103961</v>
      </c>
      <c r="AB64" s="73">
        <v>80.583311413372471</v>
      </c>
      <c r="AC64" s="73">
        <v>80.408009161100836</v>
      </c>
      <c r="AD64" s="73">
        <v>72.795534460598148</v>
      </c>
      <c r="AE64" s="73">
        <v>81.636149243713703</v>
      </c>
      <c r="AF64" s="73">
        <v>73.686900539300908</v>
      </c>
      <c r="AG64" s="73">
        <v>51.178713321078817</v>
      </c>
      <c r="AH64" s="73">
        <v>62.199000275447389</v>
      </c>
      <c r="AI64" s="73">
        <v>58.220332849514278</v>
      </c>
      <c r="AJ64" s="73">
        <v>54.986237885678023</v>
      </c>
    </row>
    <row r="65" spans="1:37" x14ac:dyDescent="0.2">
      <c r="A65" s="76" t="s">
        <v>82</v>
      </c>
      <c r="B65" s="28"/>
      <c r="C65" s="78">
        <v>52.794784995519635</v>
      </c>
      <c r="D65" s="78">
        <v>63.757901017967662</v>
      </c>
      <c r="E65" s="78">
        <v>74.563709636120095</v>
      </c>
      <c r="F65" s="78">
        <v>88.55196804886836</v>
      </c>
      <c r="G65" s="78">
        <v>97.917808889237875</v>
      </c>
      <c r="H65" s="78">
        <v>99.466681793071587</v>
      </c>
      <c r="I65" s="78">
        <v>109.9578756026328</v>
      </c>
      <c r="J65" s="78">
        <v>116.20176949621248</v>
      </c>
      <c r="K65" s="78">
        <v>127.17698608822171</v>
      </c>
      <c r="L65" s="78">
        <v>138.10380040198615</v>
      </c>
      <c r="M65" s="78">
        <v>164.76135514531177</v>
      </c>
      <c r="N65" s="78">
        <v>154.95048355141009</v>
      </c>
      <c r="O65" s="78">
        <v>141.10053908937846</v>
      </c>
      <c r="P65" s="78">
        <v>136.77074429642525</v>
      </c>
      <c r="Q65" s="78">
        <v>131.05605989449381</v>
      </c>
      <c r="R65" s="78">
        <v>124.61090453012383</v>
      </c>
      <c r="S65" s="78">
        <v>128.37571782596663</v>
      </c>
      <c r="T65" s="78">
        <v>122.95059073254811</v>
      </c>
      <c r="U65" s="78">
        <v>118.04003788344762</v>
      </c>
      <c r="V65" s="78">
        <v>102.44399204173082</v>
      </c>
      <c r="W65" s="78">
        <v>107.73460403294612</v>
      </c>
      <c r="X65" s="78">
        <v>97.621403453512272</v>
      </c>
      <c r="Y65" s="78">
        <v>109.96065451606982</v>
      </c>
      <c r="Z65" s="78">
        <v>105.52842451004001</v>
      </c>
      <c r="AA65" s="78">
        <v>108.60284289436177</v>
      </c>
      <c r="AB65" s="78">
        <v>120.54747760420435</v>
      </c>
      <c r="AC65" s="78">
        <v>128.63947510384799</v>
      </c>
      <c r="AD65" s="78">
        <v>129.73449223625488</v>
      </c>
      <c r="AE65" s="78">
        <v>141.69244882501073</v>
      </c>
      <c r="AF65" s="78">
        <v>158.80036438896801</v>
      </c>
      <c r="AG65" s="78">
        <v>151.93345400114521</v>
      </c>
      <c r="AH65" s="78">
        <v>152.96890982631911</v>
      </c>
      <c r="AI65" s="78">
        <v>161.83930372301097</v>
      </c>
      <c r="AJ65" s="78">
        <v>152.8492541732389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10.976180924890301</v>
      </c>
      <c r="W66" s="82">
        <v>7.778816206734378</v>
      </c>
      <c r="X66" s="82">
        <v>4.7792321102790938</v>
      </c>
      <c r="Y66" s="82">
        <v>4.5166221137885332</v>
      </c>
      <c r="Z66" s="82">
        <v>2.9038544398000012</v>
      </c>
      <c r="AA66" s="82">
        <v>9.3545537578150793</v>
      </c>
      <c r="AB66" s="82">
        <v>7.8671215028121653</v>
      </c>
      <c r="AC66" s="82">
        <v>8.6521116271787033</v>
      </c>
      <c r="AD66" s="82">
        <v>8.1586414791255759</v>
      </c>
      <c r="AE66" s="82">
        <v>10.604406427090007</v>
      </c>
      <c r="AF66" s="82">
        <v>20.019367081347006</v>
      </c>
      <c r="AG66" s="82">
        <v>13.759448271244434</v>
      </c>
      <c r="AH66" s="82">
        <v>10.212083218102219</v>
      </c>
      <c r="AI66" s="82">
        <v>7.7184974922674741</v>
      </c>
      <c r="AJ66" s="82">
        <v>7.2897408595521167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35.538546082366715</v>
      </c>
      <c r="W67" s="73">
        <v>42.660605559930495</v>
      </c>
      <c r="X67" s="73">
        <v>37.54750588566634</v>
      </c>
      <c r="Y67" s="73">
        <v>42.758019426980738</v>
      </c>
      <c r="Z67" s="73">
        <v>40.67281835486105</v>
      </c>
      <c r="AA67" s="73">
        <v>37.92335520046872</v>
      </c>
      <c r="AB67" s="73">
        <v>43.870077733582356</v>
      </c>
      <c r="AC67" s="73">
        <v>45.020994457634352</v>
      </c>
      <c r="AD67" s="73">
        <v>46.631229971676902</v>
      </c>
      <c r="AE67" s="73">
        <v>51.209789063031792</v>
      </c>
      <c r="AF67" s="73">
        <v>56.843456260976808</v>
      </c>
      <c r="AG67" s="73">
        <v>53.219163184822868</v>
      </c>
      <c r="AH67" s="73">
        <v>50.372704032654859</v>
      </c>
      <c r="AI67" s="73">
        <v>45.583372351857847</v>
      </c>
      <c r="AJ67" s="73">
        <v>43.051250879126584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17.740394090179628</v>
      </c>
      <c r="W68" s="73">
        <v>22.297939505755206</v>
      </c>
      <c r="X68" s="73">
        <v>20.354120109286082</v>
      </c>
      <c r="Y68" s="73">
        <v>24.137370919033213</v>
      </c>
      <c r="Z68" s="73">
        <v>23.055415740159436</v>
      </c>
      <c r="AA68" s="73">
        <v>23.106292484596374</v>
      </c>
      <c r="AB68" s="73">
        <v>25.582891128755861</v>
      </c>
      <c r="AC68" s="73">
        <v>26.691934320893754</v>
      </c>
      <c r="AD68" s="73">
        <v>26.508684071252627</v>
      </c>
      <c r="AE68" s="73">
        <v>29.533993173530394</v>
      </c>
      <c r="AF68" s="73">
        <v>31.106583286624044</v>
      </c>
      <c r="AG68" s="73">
        <v>30.137400417307976</v>
      </c>
      <c r="AH68" s="73">
        <v>35.326063826631739</v>
      </c>
      <c r="AI68" s="73">
        <v>36.692767399966812</v>
      </c>
      <c r="AJ68" s="73">
        <v>34.654512232924468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38.188870944294166</v>
      </c>
      <c r="W69" s="86">
        <v>34.997242760526042</v>
      </c>
      <c r="X69" s="86">
        <v>34.940545348280764</v>
      </c>
      <c r="Y69" s="86">
        <v>38.548642056267326</v>
      </c>
      <c r="Z69" s="86">
        <v>38.896335975219536</v>
      </c>
      <c r="AA69" s="86">
        <v>38.218641451481581</v>
      </c>
      <c r="AB69" s="86">
        <v>43.227387239053968</v>
      </c>
      <c r="AC69" s="86">
        <v>48.274434698141171</v>
      </c>
      <c r="AD69" s="86">
        <v>48.435936714199762</v>
      </c>
      <c r="AE69" s="86">
        <v>50.34426016135852</v>
      </c>
      <c r="AF69" s="86">
        <v>50.830957760020134</v>
      </c>
      <c r="AG69" s="86">
        <v>54.817442127769951</v>
      </c>
      <c r="AH69" s="86">
        <v>57.058058748930286</v>
      </c>
      <c r="AI69" s="86">
        <v>71.844666478918839</v>
      </c>
      <c r="AJ69" s="86">
        <v>67.853750201635734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0.75354696383988085</v>
      </c>
      <c r="D72" s="38">
        <v>0.19407323759980954</v>
      </c>
      <c r="E72" s="38">
        <v>-2.1108964799623209E-2</v>
      </c>
      <c r="F72" s="38">
        <v>0.55899985152041154</v>
      </c>
      <c r="G72" s="38">
        <v>0.40374126143990452</v>
      </c>
      <c r="H72" s="38">
        <v>0.12430595496005026</v>
      </c>
      <c r="I72" s="38">
        <v>3.2740435199229978E-3</v>
      </c>
      <c r="J72" s="38">
        <v>-1.4647036800056412E-2</v>
      </c>
      <c r="K72" s="38">
        <v>1.262229936037329E-2</v>
      </c>
      <c r="L72" s="38">
        <v>1.5853263360440906E-2</v>
      </c>
      <c r="M72" s="38">
        <v>4.6762818959905417E-2</v>
      </c>
      <c r="N72" s="38">
        <v>-1.0382164319935328E-2</v>
      </c>
      <c r="O72" s="38">
        <v>18.42614461248013</v>
      </c>
      <c r="P72" s="38">
        <v>-25.1201204469603</v>
      </c>
      <c r="Q72" s="38">
        <v>-4.6431106655998065</v>
      </c>
      <c r="R72" s="38">
        <v>-8.0734591561622437E-2</v>
      </c>
      <c r="S72" s="38">
        <v>1.4871598314146013</v>
      </c>
      <c r="T72" s="38">
        <v>-11.540853078107148</v>
      </c>
      <c r="U72" s="38">
        <v>67.948505782670736</v>
      </c>
      <c r="V72" s="38">
        <v>-6.8960408652292244</v>
      </c>
      <c r="W72" s="38">
        <v>-10.34516051464675</v>
      </c>
      <c r="X72" s="38">
        <v>12.979859344376109</v>
      </c>
      <c r="Y72" s="38">
        <v>14.684399425861329</v>
      </c>
      <c r="Z72" s="38">
        <v>0.37247555134558752</v>
      </c>
      <c r="AA72" s="38">
        <v>8.8237771665910714</v>
      </c>
      <c r="AB72" s="38">
        <v>38.01341068215288</v>
      </c>
      <c r="AC72" s="38">
        <v>10.193835483918747</v>
      </c>
      <c r="AD72" s="38">
        <v>-23.981131777811697</v>
      </c>
      <c r="AE72" s="38">
        <v>-40.274710307198802</v>
      </c>
      <c r="AF72" s="38">
        <v>-32.866921298701754</v>
      </c>
      <c r="AG72" s="38">
        <v>-55.672646625276002</v>
      </c>
      <c r="AH72" s="38">
        <v>3.00434973520737</v>
      </c>
      <c r="AI72" s="38">
        <v>1.1127411500312974</v>
      </c>
      <c r="AJ72" s="38">
        <v>-1.0970398681151892</v>
      </c>
      <c r="AK72"/>
    </row>
    <row r="73" spans="1:37" x14ac:dyDescent="0.2">
      <c r="A73" s="87"/>
      <c r="B73" s="87"/>
      <c r="C73" s="9">
        <f t="shared" ref="C73:AF73" si="3">C25*(C8-C10)/C8</f>
        <v>14.332316636987812</v>
      </c>
      <c r="D73" s="9">
        <f t="shared" si="3"/>
        <v>16.118402749466227</v>
      </c>
      <c r="E73" s="9">
        <f t="shared" si="3"/>
        <v>16.631895901133078</v>
      </c>
      <c r="F73" s="9">
        <f t="shared" si="3"/>
        <v>11.184250982115806</v>
      </c>
      <c r="G73" s="9">
        <f t="shared" si="3"/>
        <v>9.840965793255922</v>
      </c>
      <c r="H73" s="9">
        <f t="shared" si="3"/>
        <v>25.786793232686076</v>
      </c>
      <c r="I73" s="9">
        <f t="shared" si="3"/>
        <v>25.769644648630567</v>
      </c>
      <c r="J73" s="9">
        <f t="shared" si="3"/>
        <v>19.724675577214143</v>
      </c>
      <c r="K73" s="9">
        <f t="shared" si="3"/>
        <v>14.394133307113368</v>
      </c>
      <c r="L73" s="9">
        <f t="shared" si="3"/>
        <v>19.161892808900852</v>
      </c>
      <c r="M73" s="9">
        <f t="shared" si="3"/>
        <v>12.10612539230195</v>
      </c>
      <c r="N73" s="9">
        <f t="shared" si="3"/>
        <v>20.498827176172732</v>
      </c>
      <c r="O73" s="9">
        <f t="shared" si="3"/>
        <v>19.343375267965349</v>
      </c>
      <c r="P73" s="9">
        <f t="shared" si="3"/>
        <v>18.447918053107195</v>
      </c>
      <c r="Q73" s="9">
        <f t="shared" si="3"/>
        <v>21.768385256959082</v>
      </c>
      <c r="R73" s="9">
        <f t="shared" si="3"/>
        <v>39.851264313204993</v>
      </c>
      <c r="S73" s="9">
        <f t="shared" si="3"/>
        <v>37.989931789975131</v>
      </c>
      <c r="T73" s="9">
        <f t="shared" si="3"/>
        <v>31.940927235635112</v>
      </c>
      <c r="U73" s="9">
        <f t="shared" si="3"/>
        <v>37.499966372943582</v>
      </c>
      <c r="V73" s="9">
        <f t="shared" si="3"/>
        <v>34.013780583847741</v>
      </c>
      <c r="W73" s="9">
        <f t="shared" si="3"/>
        <v>35.995655859509156</v>
      </c>
      <c r="X73" s="9">
        <f t="shared" si="3"/>
        <v>36.267321209167655</v>
      </c>
      <c r="Y73" s="9">
        <f t="shared" si="3"/>
        <v>37.150292523998054</v>
      </c>
      <c r="Z73" s="9">
        <f t="shared" si="3"/>
        <v>40.369960737005634</v>
      </c>
      <c r="AA73" s="9">
        <f t="shared" si="3"/>
        <v>40.952481981039007</v>
      </c>
      <c r="AB73" s="9">
        <f t="shared" si="3"/>
        <v>41.836556824937006</v>
      </c>
      <c r="AC73" s="9">
        <f t="shared" si="3"/>
        <v>26.338925429198856</v>
      </c>
      <c r="AD73" s="9">
        <f t="shared" si="3"/>
        <v>25.011009522677352</v>
      </c>
      <c r="AE73" s="9">
        <f t="shared" si="3"/>
        <v>29.438748393606275</v>
      </c>
      <c r="AF73" s="9">
        <f t="shared" si="3"/>
        <v>33.264151656333887</v>
      </c>
      <c r="AG73" s="9">
        <f t="shared" ref="AG73:AH73" si="4">AG25*(AG8-AG10)/AG8</f>
        <v>30.447582445171083</v>
      </c>
      <c r="AH73" s="9">
        <f t="shared" si="4"/>
        <v>28.711711639138535</v>
      </c>
      <c r="AI73" s="9">
        <f t="shared" ref="AI73:AJ73" si="5">AI25*(AI8-AI10)/AI8</f>
        <v>25.641129818793143</v>
      </c>
      <c r="AJ73" s="9">
        <f t="shared" si="5"/>
        <v>25.281064540129272</v>
      </c>
    </row>
    <row r="74" spans="1:37" s="20" customFormat="1" x14ac:dyDescent="0.2">
      <c r="A74"/>
      <c r="B74" s="19"/>
      <c r="AK74"/>
    </row>
    <row r="75" spans="1:37" s="20" customFormat="1" x14ac:dyDescent="0.2">
      <c r="A75"/>
      <c r="B75"/>
      <c r="AK75"/>
    </row>
    <row r="76" spans="1:37" x14ac:dyDescent="0.2">
      <c r="A76"/>
      <c r="B76"/>
    </row>
    <row r="77" spans="1:37" x14ac:dyDescent="0.2">
      <c r="A77"/>
      <c r="B77"/>
    </row>
    <row r="78" spans="1:37" x14ac:dyDescent="0.2">
      <c r="A78"/>
      <c r="B78"/>
    </row>
    <row r="79" spans="1:37" x14ac:dyDescent="0.2">
      <c r="A79"/>
      <c r="B79"/>
    </row>
    <row r="80" spans="1:37" x14ac:dyDescent="0.2">
      <c r="A80"/>
      <c r="B80"/>
    </row>
    <row r="81" spans="1:37" x14ac:dyDescent="0.2">
      <c r="A81"/>
      <c r="B81"/>
    </row>
    <row r="82" spans="1:37" x14ac:dyDescent="0.2">
      <c r="A82"/>
      <c r="B82"/>
    </row>
    <row r="83" spans="1:37" x14ac:dyDescent="0.2">
      <c r="A83"/>
      <c r="B83"/>
    </row>
    <row r="84" spans="1:37" x14ac:dyDescent="0.2">
      <c r="A84"/>
      <c r="B84"/>
    </row>
    <row r="85" spans="1:37" x14ac:dyDescent="0.2">
      <c r="A85"/>
      <c r="B85"/>
    </row>
    <row r="86" spans="1:37" x14ac:dyDescent="0.2">
      <c r="A86"/>
      <c r="B86"/>
    </row>
    <row r="87" spans="1:37" s="91" customFormat="1" x14ac:dyDescent="0.2">
      <c r="A87"/>
      <c r="B87"/>
      <c r="AK87"/>
    </row>
    <row r="88" spans="1:37" x14ac:dyDescent="0.2">
      <c r="B88"/>
    </row>
    <row r="89" spans="1:37" x14ac:dyDescent="0.2">
      <c r="B89"/>
    </row>
    <row r="90" spans="1:37" x14ac:dyDescent="0.2">
      <c r="B90"/>
    </row>
  </sheetData>
  <pageMargins left="0.78740157480314965" right="0.78740157480314965" top="0.78740157480314965" bottom="0.78740157480314965" header="0.51181102362204722" footer="0.51181102362204722"/>
  <pageSetup paperSize="8" scale="56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FE6D-8036-4210-A33B-12598E1BD9B3}">
  <sheetPr>
    <tabColor indexed="13"/>
    <pageSetUpPr fitToPage="1"/>
  </sheetPr>
  <dimension ref="A1:AK897"/>
  <sheetViews>
    <sheetView zoomScale="80" zoomScaleNormal="80" workbookViewId="0">
      <pane xSplit="2" ySplit="1" topLeftCell="G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120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99">
        <v>2009</v>
      </c>
      <c r="W1" s="99">
        <v>2010</v>
      </c>
      <c r="X1" s="99">
        <v>2011</v>
      </c>
      <c r="Y1" s="99">
        <v>2012</v>
      </c>
      <c r="Z1" s="99">
        <v>2013</v>
      </c>
      <c r="AA1" s="99">
        <v>2014</v>
      </c>
      <c r="AB1" s="99">
        <v>2015</v>
      </c>
      <c r="AC1" s="99">
        <v>2016</v>
      </c>
      <c r="AD1" s="99">
        <v>2017</v>
      </c>
      <c r="AE1" s="99">
        <v>2018</v>
      </c>
      <c r="AF1" s="99">
        <v>2019</v>
      </c>
      <c r="AG1" s="99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167.7602</v>
      </c>
      <c r="D2" s="7">
        <v>167.802627697378</v>
      </c>
      <c r="E2" s="7">
        <v>162.48672000000002</v>
      </c>
      <c r="F2" s="7">
        <v>160.59407999999999</v>
      </c>
      <c r="G2" s="7">
        <v>174.16413092756795</v>
      </c>
      <c r="H2" s="7">
        <v>154.64348927091478</v>
      </c>
      <c r="I2" s="7">
        <v>168.56703819009985</v>
      </c>
      <c r="J2" s="7">
        <v>180.74292080111704</v>
      </c>
      <c r="K2" s="7">
        <v>231.39020696097896</v>
      </c>
      <c r="L2" s="7">
        <v>221.76572044351266</v>
      </c>
      <c r="M2" s="7">
        <v>235.06919201685432</v>
      </c>
      <c r="N2" s="7">
        <v>233.85694614241467</v>
      </c>
      <c r="O2" s="7">
        <v>261.34315091333417</v>
      </c>
      <c r="P2" s="7">
        <v>236.27944704998259</v>
      </c>
      <c r="Q2" s="7">
        <v>284.14429887559049</v>
      </c>
      <c r="R2" s="7">
        <v>370.39006202829609</v>
      </c>
      <c r="S2" s="7">
        <v>428.25981703755389</v>
      </c>
      <c r="T2" s="7">
        <v>469.19175503087621</v>
      </c>
      <c r="U2" s="7">
        <v>544.06346170946574</v>
      </c>
      <c r="V2" s="7">
        <v>618.04132613946388</v>
      </c>
      <c r="W2" s="7">
        <v>597.39969665497904</v>
      </c>
      <c r="X2" s="7">
        <v>737.7698842422285</v>
      </c>
      <c r="Y2" s="7">
        <v>744.82842502939502</v>
      </c>
      <c r="Z2" s="7">
        <v>775.30846533081171</v>
      </c>
      <c r="AA2" s="7">
        <v>873.93959394496846</v>
      </c>
      <c r="AB2" s="7">
        <v>1012.5386366425736</v>
      </c>
      <c r="AC2" s="7">
        <v>1005.0570464121589</v>
      </c>
      <c r="AD2" s="7">
        <v>1176.4569738957171</v>
      </c>
      <c r="AE2" s="7">
        <v>1331.3658153518729</v>
      </c>
      <c r="AF2" s="7">
        <v>1472.2975850513521</v>
      </c>
      <c r="AG2" s="7">
        <v>1625.0443946026671</v>
      </c>
      <c r="AH2" s="7">
        <v>1500.2082463096745</v>
      </c>
      <c r="AI2" s="7">
        <v>1682.7994183565881</v>
      </c>
      <c r="AJ2" s="7">
        <v>1741.8013491160773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0.127920384</v>
      </c>
      <c r="S3" s="12">
        <v>1.8800169983999997</v>
      </c>
      <c r="T3" s="12">
        <v>25.339774083839998</v>
      </c>
      <c r="U3" s="12">
        <v>44.174817216288005</v>
      </c>
      <c r="V3" s="12">
        <v>58.950359546255996</v>
      </c>
      <c r="W3" s="12">
        <v>81.670504260998882</v>
      </c>
      <c r="X3" s="12">
        <v>83.82057293579345</v>
      </c>
      <c r="Y3" s="12">
        <v>79.621869102978863</v>
      </c>
      <c r="Z3" s="12">
        <v>114.352782737616</v>
      </c>
      <c r="AA3" s="12">
        <v>132.64441966809602</v>
      </c>
      <c r="AB3" s="12">
        <v>124.34969948785199</v>
      </c>
      <c r="AC3" s="12">
        <v>139.57006967030478</v>
      </c>
      <c r="AD3" s="12">
        <v>159.06084503323777</v>
      </c>
      <c r="AE3" s="12">
        <v>153.41548873811828</v>
      </c>
      <c r="AF3" s="12">
        <v>184.86335803901116</v>
      </c>
      <c r="AG3" s="12">
        <v>195.39281044063506</v>
      </c>
      <c r="AH3" s="12">
        <v>155.36127940924564</v>
      </c>
      <c r="AI3" s="12">
        <v>187.23797227369229</v>
      </c>
      <c r="AJ3" s="12">
        <v>261.28483585296806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4.1264639999999998E-2</v>
      </c>
      <c r="U4" s="12">
        <v>2.3973745238400004</v>
      </c>
      <c r="V4" s="12">
        <v>0.15904079999999998</v>
      </c>
      <c r="W4" s="12">
        <v>0.15904079999999998</v>
      </c>
      <c r="X4" s="12">
        <v>0.59231951999999988</v>
      </c>
      <c r="Y4" s="12">
        <v>2.8858024799999996E-3</v>
      </c>
      <c r="Z4" s="12">
        <v>5.0090687999999987E-3</v>
      </c>
      <c r="AA4" s="12">
        <v>1.5653339999999998E-3</v>
      </c>
      <c r="AB4" s="12">
        <v>0.20694933359999998</v>
      </c>
      <c r="AC4" s="12">
        <v>0.20632319999999996</v>
      </c>
      <c r="AD4" s="12">
        <v>0.20632319999999996</v>
      </c>
      <c r="AE4" s="12">
        <v>9.4476585178560004</v>
      </c>
      <c r="AF4" s="12">
        <v>6.7010671151039993</v>
      </c>
      <c r="AG4" s="12">
        <v>16.625089489535998</v>
      </c>
      <c r="AH4" s="12">
        <v>17.509651322400003</v>
      </c>
      <c r="AI4" s="12">
        <v>14.593062077760001</v>
      </c>
      <c r="AJ4" s="12">
        <v>16.444774484688001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-0.125996592096</v>
      </c>
      <c r="S6" s="15">
        <v>0.11640607843199999</v>
      </c>
      <c r="T6" s="15">
        <v>-6.7408993276320004</v>
      </c>
      <c r="U6" s="15">
        <v>2.423012359296</v>
      </c>
      <c r="V6" s="15">
        <v>0.57074795184000027</v>
      </c>
      <c r="W6" s="15">
        <v>-0.52102397276160017</v>
      </c>
      <c r="X6" s="15">
        <v>5.3290181828923195</v>
      </c>
      <c r="Y6" s="15">
        <v>-2.1172169422381057</v>
      </c>
      <c r="Z6" s="15">
        <v>-1.7376714704406</v>
      </c>
      <c r="AA6" s="15">
        <v>-2.5487848399799997</v>
      </c>
      <c r="AB6" s="15">
        <v>0.72148638030000012</v>
      </c>
      <c r="AC6" s="15">
        <v>-8.7447969137159998</v>
      </c>
      <c r="AD6" s="15">
        <v>3.3625277436600003</v>
      </c>
      <c r="AE6" s="15">
        <v>4.3100759253751439</v>
      </c>
      <c r="AF6" s="15">
        <v>-4.9038907285882907</v>
      </c>
      <c r="AG6" s="15">
        <v>-2.3540588972660537</v>
      </c>
      <c r="AH6" s="15">
        <v>1.4608778375511964</v>
      </c>
      <c r="AI6" s="15">
        <v>-12.139243337477669</v>
      </c>
      <c r="AJ6" s="15">
        <v>-5.2089467249048633</v>
      </c>
    </row>
    <row r="7" spans="1:37" s="20" customFormat="1" x14ac:dyDescent="0.2">
      <c r="A7" s="16" t="s">
        <v>7</v>
      </c>
      <c r="B7" s="17"/>
      <c r="C7" s="18">
        <v>167.7602</v>
      </c>
      <c r="D7" s="18">
        <v>167.802627697378</v>
      </c>
      <c r="E7" s="18">
        <v>162.48672000000002</v>
      </c>
      <c r="F7" s="18">
        <v>160.59407999999999</v>
      </c>
      <c r="G7" s="18">
        <v>174.16413092756795</v>
      </c>
      <c r="H7" s="18">
        <v>154.64348927091478</v>
      </c>
      <c r="I7" s="18">
        <v>168.56703819009985</v>
      </c>
      <c r="J7" s="18">
        <v>180.74292080111704</v>
      </c>
      <c r="K7" s="18">
        <v>231.39020696097896</v>
      </c>
      <c r="L7" s="18">
        <v>221.76572044351266</v>
      </c>
      <c r="M7" s="18">
        <v>235.06919201685432</v>
      </c>
      <c r="N7" s="18">
        <v>233.85694614241467</v>
      </c>
      <c r="O7" s="18">
        <v>261.34315091333417</v>
      </c>
      <c r="P7" s="18">
        <v>236.27944704998259</v>
      </c>
      <c r="Q7" s="18">
        <v>284.14429887559049</v>
      </c>
      <c r="R7" s="18">
        <v>370.39198582020009</v>
      </c>
      <c r="S7" s="18">
        <v>430.25624011438589</v>
      </c>
      <c r="T7" s="18">
        <v>487.74936514708418</v>
      </c>
      <c r="U7" s="18">
        <v>588.26391676120977</v>
      </c>
      <c r="V7" s="18">
        <v>677.40339283755986</v>
      </c>
      <c r="W7" s="18">
        <v>678.39013614321641</v>
      </c>
      <c r="X7" s="18">
        <v>826.32715584091432</v>
      </c>
      <c r="Y7" s="18">
        <v>822.33019138765576</v>
      </c>
      <c r="Z7" s="18">
        <v>887.91856752918727</v>
      </c>
      <c r="AA7" s="18">
        <v>1004.0336634390844</v>
      </c>
      <c r="AB7" s="18">
        <v>1137.4028731771255</v>
      </c>
      <c r="AC7" s="18">
        <v>1135.6759959687477</v>
      </c>
      <c r="AD7" s="18">
        <v>1338.6740234726146</v>
      </c>
      <c r="AE7" s="18">
        <v>1479.6437214975101</v>
      </c>
      <c r="AF7" s="18">
        <v>1645.5559852466711</v>
      </c>
      <c r="AG7" s="18">
        <v>1801.4580566565</v>
      </c>
      <c r="AH7" s="18">
        <v>1639.5207522340711</v>
      </c>
      <c r="AI7" s="18">
        <v>1843.3050852150429</v>
      </c>
      <c r="AJ7" s="18">
        <v>1981.4324637594527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167.7602</v>
      </c>
      <c r="D8" s="23">
        <f t="shared" si="0"/>
        <v>167.802627697378</v>
      </c>
      <c r="E8" s="23">
        <f t="shared" si="0"/>
        <v>162.48672000000002</v>
      </c>
      <c r="F8" s="23">
        <f t="shared" si="0"/>
        <v>160.59407999999999</v>
      </c>
      <c r="G8" s="23">
        <f t="shared" si="0"/>
        <v>174.16413092756795</v>
      </c>
      <c r="H8" s="23">
        <f t="shared" si="0"/>
        <v>154.64348927091478</v>
      </c>
      <c r="I8" s="23">
        <f t="shared" si="0"/>
        <v>168.56703819009985</v>
      </c>
      <c r="J8" s="23">
        <f t="shared" si="0"/>
        <v>180.74292080111704</v>
      </c>
      <c r="K8" s="23">
        <f t="shared" si="0"/>
        <v>231.39020696097896</v>
      </c>
      <c r="L8" s="23">
        <f t="shared" si="0"/>
        <v>221.76572044351266</v>
      </c>
      <c r="M8" s="23">
        <f t="shared" si="0"/>
        <v>235.06919201685432</v>
      </c>
      <c r="N8" s="23">
        <f t="shared" si="0"/>
        <v>233.85694614241467</v>
      </c>
      <c r="O8" s="23">
        <f t="shared" si="0"/>
        <v>261.34315091333417</v>
      </c>
      <c r="P8" s="23">
        <f t="shared" si="0"/>
        <v>236.27944704998259</v>
      </c>
      <c r="Q8" s="23">
        <f t="shared" si="0"/>
        <v>284.14429887559049</v>
      </c>
      <c r="R8" s="23">
        <f t="shared" si="0"/>
        <v>370.39198582020009</v>
      </c>
      <c r="S8" s="23">
        <f t="shared" si="0"/>
        <v>430.25624011438589</v>
      </c>
      <c r="T8" s="23">
        <f t="shared" si="0"/>
        <v>487.74936514708418</v>
      </c>
      <c r="U8" s="23">
        <f t="shared" si="0"/>
        <v>588.26391676120977</v>
      </c>
      <c r="V8" s="23">
        <f t="shared" si="0"/>
        <v>677.40339283755986</v>
      </c>
      <c r="W8" s="23">
        <f t="shared" si="0"/>
        <v>678.39013614321641</v>
      </c>
      <c r="X8" s="23">
        <f t="shared" si="0"/>
        <v>826.32715584091432</v>
      </c>
      <c r="Y8" s="23">
        <f t="shared" si="0"/>
        <v>822.33019138765576</v>
      </c>
      <c r="Z8" s="23">
        <f t="shared" si="0"/>
        <v>887.91856752918727</v>
      </c>
      <c r="AA8" s="23">
        <f t="shared" si="0"/>
        <v>1004.0336634390844</v>
      </c>
      <c r="AB8" s="23">
        <f t="shared" si="0"/>
        <v>1137.4028731771255</v>
      </c>
      <c r="AC8" s="23">
        <f t="shared" si="0"/>
        <v>1135.6759959687477</v>
      </c>
      <c r="AD8" s="23">
        <f t="shared" si="0"/>
        <v>1338.6740234726146</v>
      </c>
      <c r="AE8" s="23">
        <f t="shared" si="0"/>
        <v>1479.6437214975101</v>
      </c>
      <c r="AF8" s="23">
        <f t="shared" si="0"/>
        <v>1645.5559852466711</v>
      </c>
      <c r="AG8" s="23">
        <f t="shared" ref="AG8:AH8" si="1">AG7-AG27</f>
        <v>1801.4580566565</v>
      </c>
      <c r="AH8" s="23">
        <f t="shared" si="1"/>
        <v>1639.5207522340711</v>
      </c>
      <c r="AI8" s="23">
        <f t="shared" ref="AI8:AJ8" si="2">AI7-AI27</f>
        <v>1843.3050852150429</v>
      </c>
      <c r="AJ8" s="23">
        <f t="shared" si="2"/>
        <v>1981.4324637594527</v>
      </c>
      <c r="AK8"/>
    </row>
    <row r="9" spans="1:37" s="20" customFormat="1" x14ac:dyDescent="0.2">
      <c r="A9" s="16" t="s">
        <v>9</v>
      </c>
      <c r="B9" s="17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6.9968399999999997</v>
      </c>
      <c r="J9" s="18">
        <v>21.850199999999997</v>
      </c>
      <c r="K9" s="18">
        <v>20.99052</v>
      </c>
      <c r="L9" s="18">
        <v>22.99644</v>
      </c>
      <c r="M9" s="18">
        <v>23.593439999999998</v>
      </c>
      <c r="N9" s="18">
        <v>23.999399999999998</v>
      </c>
      <c r="O9" s="18">
        <v>19.366679999999999</v>
      </c>
      <c r="P9" s="18">
        <v>18.506999999999998</v>
      </c>
      <c r="Q9" s="18">
        <v>24.787439999999997</v>
      </c>
      <c r="R9" s="18">
        <v>29.792140355473137</v>
      </c>
      <c r="S9" s="18">
        <v>31.614963410438445</v>
      </c>
      <c r="T9" s="18">
        <v>43.832586861000038</v>
      </c>
      <c r="U9" s="18">
        <v>50.437388627794235</v>
      </c>
      <c r="V9" s="18">
        <v>60.957102877378617</v>
      </c>
      <c r="W9" s="18">
        <v>74.384183330604131</v>
      </c>
      <c r="X9" s="18">
        <v>78.566468512338531</v>
      </c>
      <c r="Y9" s="18">
        <v>112.26560229532269</v>
      </c>
      <c r="Z9" s="18">
        <v>118.97414160255751</v>
      </c>
      <c r="AA9" s="18">
        <v>127.64634325350907</v>
      </c>
      <c r="AB9" s="18">
        <v>115.17168858760267</v>
      </c>
      <c r="AC9" s="18">
        <v>159.99982654498157</v>
      </c>
      <c r="AD9" s="18">
        <v>184.09885401256284</v>
      </c>
      <c r="AE9" s="18">
        <v>215.90352917717644</v>
      </c>
      <c r="AF9" s="18">
        <v>213.79595970423682</v>
      </c>
      <c r="AG9" s="18">
        <v>237.70290130691626</v>
      </c>
      <c r="AH9" s="18">
        <v>237.91071045662861</v>
      </c>
      <c r="AI9" s="18">
        <v>242.74744152625968</v>
      </c>
      <c r="AJ9" s="18">
        <v>210.29085906567212</v>
      </c>
      <c r="AK9"/>
    </row>
    <row r="10" spans="1:37" x14ac:dyDescent="0.2">
      <c r="A10" s="24" t="s">
        <v>10</v>
      </c>
      <c r="B10" s="25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6.9968399999999997</v>
      </c>
      <c r="J10" s="26">
        <v>21.850199999999997</v>
      </c>
      <c r="K10" s="26">
        <v>20.99052</v>
      </c>
      <c r="L10" s="26">
        <v>22.99644</v>
      </c>
      <c r="M10" s="26">
        <v>23.593439999999998</v>
      </c>
      <c r="N10" s="26">
        <v>23.999399999999998</v>
      </c>
      <c r="O10" s="26">
        <v>19.175639999999998</v>
      </c>
      <c r="P10" s="26">
        <v>16.405559999999998</v>
      </c>
      <c r="Q10" s="26">
        <v>19.939799999999998</v>
      </c>
      <c r="R10" s="26">
        <v>24.937049795473136</v>
      </c>
      <c r="S10" s="26">
        <v>25.649386092827925</v>
      </c>
      <c r="T10" s="26">
        <v>36.46701659403314</v>
      </c>
      <c r="U10" s="26">
        <v>42.687426211884535</v>
      </c>
      <c r="V10" s="26">
        <v>52.248307755128351</v>
      </c>
      <c r="W10" s="26">
        <v>64.530761709864422</v>
      </c>
      <c r="X10" s="26">
        <v>70.732109747453677</v>
      </c>
      <c r="Y10" s="26">
        <v>103.84488706524493</v>
      </c>
      <c r="Z10" s="26">
        <v>110.78077387837121</v>
      </c>
      <c r="AA10" s="26">
        <v>119.60923239064275</v>
      </c>
      <c r="AB10" s="26">
        <v>107.88995955220193</v>
      </c>
      <c r="AC10" s="26">
        <v>150.47505843493602</v>
      </c>
      <c r="AD10" s="26">
        <v>174.48537400936283</v>
      </c>
      <c r="AE10" s="26">
        <v>205.30590173319058</v>
      </c>
      <c r="AF10" s="26">
        <v>202.07086582688999</v>
      </c>
      <c r="AG10" s="26">
        <v>225.35350571159842</v>
      </c>
      <c r="AH10" s="26">
        <v>223.26183026503296</v>
      </c>
      <c r="AI10" s="26">
        <v>227.08253955579482</v>
      </c>
      <c r="AJ10" s="26">
        <v>195.16779641901206</v>
      </c>
    </row>
    <row r="11" spans="1:37" x14ac:dyDescent="0.2">
      <c r="A11" s="10" t="s">
        <v>11</v>
      </c>
      <c r="B11" s="11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0.19103999999999999</v>
      </c>
      <c r="P11" s="12">
        <v>2.1014399999999998</v>
      </c>
      <c r="Q11" s="12">
        <v>4.8476400000000002</v>
      </c>
      <c r="R11" s="12">
        <v>4.8550905599999998</v>
      </c>
      <c r="S11" s="12">
        <v>5.9655773176105207</v>
      </c>
      <c r="T11" s="12">
        <v>7.3655702669669001</v>
      </c>
      <c r="U11" s="12">
        <v>7.7499624159096969</v>
      </c>
      <c r="V11" s="12">
        <v>8.7087951222502689</v>
      </c>
      <c r="W11" s="12">
        <v>9.8534216207397041</v>
      </c>
      <c r="X11" s="12">
        <v>7.8343587648848532</v>
      </c>
      <c r="Y11" s="12">
        <v>8.4207152300777572</v>
      </c>
      <c r="Z11" s="12">
        <v>8.193367724186297</v>
      </c>
      <c r="AA11" s="12">
        <v>8.0371108628663315</v>
      </c>
      <c r="AB11" s="12">
        <v>7.281729035400744</v>
      </c>
      <c r="AC11" s="12">
        <v>9.5247681100455548</v>
      </c>
      <c r="AD11" s="12">
        <v>9.6134800032000047</v>
      </c>
      <c r="AE11" s="12">
        <v>10.597627443985861</v>
      </c>
      <c r="AF11" s="12">
        <v>11.725093877346838</v>
      </c>
      <c r="AG11" s="12">
        <v>12.349395595317848</v>
      </c>
      <c r="AH11" s="12">
        <v>14.648880191595648</v>
      </c>
      <c r="AI11" s="12">
        <v>15.664901970464861</v>
      </c>
      <c r="AJ11" s="12">
        <v>15.12306264666007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-59.941999999999993</v>
      </c>
      <c r="D21" s="34">
        <v>-64.155999999999992</v>
      </c>
      <c r="E21" s="34">
        <v>-70.692000000000007</v>
      </c>
      <c r="F21" s="34">
        <v>-67.08</v>
      </c>
      <c r="G21" s="34">
        <v>-80.753999999999991</v>
      </c>
      <c r="H21" s="34">
        <v>-62.693999999999996</v>
      </c>
      <c r="I21" s="34">
        <v>-63.295999999999992</v>
      </c>
      <c r="J21" s="34">
        <v>-62.60799999999999</v>
      </c>
      <c r="K21" s="34">
        <v>-93.31</v>
      </c>
      <c r="L21" s="34">
        <v>-88.923999999999992</v>
      </c>
      <c r="M21" s="34">
        <v>-93.825999999999993</v>
      </c>
      <c r="N21" s="34">
        <v>-79.97999999999999</v>
      </c>
      <c r="O21" s="34">
        <v>-111.79999999999998</v>
      </c>
      <c r="P21" s="34">
        <v>-90.471999999999994</v>
      </c>
      <c r="Q21" s="34">
        <v>-110.50999999999999</v>
      </c>
      <c r="R21" s="34">
        <v>-149.91262</v>
      </c>
      <c r="S21" s="34">
        <v>-201.78301929605135</v>
      </c>
      <c r="T21" s="34">
        <v>-225.74536533657277</v>
      </c>
      <c r="U21" s="34">
        <v>-290.53691242981847</v>
      </c>
      <c r="V21" s="34">
        <v>-331.73431991794837</v>
      </c>
      <c r="W21" s="34">
        <v>-293.63549353192553</v>
      </c>
      <c r="X21" s="34">
        <v>-437.528759117964</v>
      </c>
      <c r="Y21" s="34">
        <v>-413.95865675511038</v>
      </c>
      <c r="Z21" s="34">
        <v>-442.18716101860986</v>
      </c>
      <c r="AA21" s="34">
        <v>-503.15704179326889</v>
      </c>
      <c r="AB21" s="34">
        <v>-634.90611189614424</v>
      </c>
      <c r="AC21" s="34">
        <v>-587.64435235356609</v>
      </c>
      <c r="AD21" s="34">
        <v>-700.51378168698693</v>
      </c>
      <c r="AE21" s="34">
        <v>-804.30462103549689</v>
      </c>
      <c r="AF21" s="34">
        <v>-940.86719003855615</v>
      </c>
      <c r="AG21" s="34">
        <v>-1078.3194764593973</v>
      </c>
      <c r="AH21" s="34">
        <v>-913.13330024515119</v>
      </c>
      <c r="AI21" s="34">
        <v>-1040.5153260875434</v>
      </c>
      <c r="AJ21" s="34">
        <v>-1145.4813375069286</v>
      </c>
    </row>
    <row r="22" spans="1:37" x14ac:dyDescent="0.2">
      <c r="A22" s="24" t="s">
        <v>20</v>
      </c>
      <c r="B22" s="25"/>
      <c r="C22" s="26">
        <v>-59.941999999999993</v>
      </c>
      <c r="D22" s="26">
        <v>-64.155999999999992</v>
      </c>
      <c r="E22" s="26">
        <v>-70.692000000000007</v>
      </c>
      <c r="F22" s="26">
        <v>-67.08</v>
      </c>
      <c r="G22" s="26">
        <v>-80.753999999999991</v>
      </c>
      <c r="H22" s="26">
        <v>-62.693999999999996</v>
      </c>
      <c r="I22" s="26">
        <v>-63.295999999999992</v>
      </c>
      <c r="J22" s="26">
        <v>-62.60799999999999</v>
      </c>
      <c r="K22" s="26">
        <v>-93.31</v>
      </c>
      <c r="L22" s="26">
        <v>-88.923999999999992</v>
      </c>
      <c r="M22" s="26">
        <v>-93.825999999999993</v>
      </c>
      <c r="N22" s="26">
        <v>-79.97999999999999</v>
      </c>
      <c r="O22" s="26">
        <v>-111.79999999999998</v>
      </c>
      <c r="P22" s="26">
        <v>-90.471999999999994</v>
      </c>
      <c r="Q22" s="26">
        <v>-110.50999999999999</v>
      </c>
      <c r="R22" s="26">
        <v>-149.91262</v>
      </c>
      <c r="S22" s="26">
        <v>-201.78301929605135</v>
      </c>
      <c r="T22" s="26">
        <v>-225.74536533657277</v>
      </c>
      <c r="U22" s="26">
        <v>-290.53691242981847</v>
      </c>
      <c r="V22" s="26">
        <v>-331.73431991794837</v>
      </c>
      <c r="W22" s="26">
        <v>-293.63549353192553</v>
      </c>
      <c r="X22" s="26">
        <v>-437.528759117964</v>
      </c>
      <c r="Y22" s="26">
        <v>-413.95865675511038</v>
      </c>
      <c r="Z22" s="26">
        <v>-442.18716101860986</v>
      </c>
      <c r="AA22" s="26">
        <v>-503.15704179326889</v>
      </c>
      <c r="AB22" s="26">
        <v>-634.90611189614424</v>
      </c>
      <c r="AC22" s="26">
        <v>-587.64435235356609</v>
      </c>
      <c r="AD22" s="26">
        <v>-700.51378168698693</v>
      </c>
      <c r="AE22" s="26">
        <v>-804.30462103549689</v>
      </c>
      <c r="AF22" s="26">
        <v>-940.86719003855615</v>
      </c>
      <c r="AG22" s="26">
        <v>-1078.2323453123572</v>
      </c>
      <c r="AH22" s="26">
        <v>-912.70447234641517</v>
      </c>
      <c r="AI22" s="26">
        <v>-1037.0135947243593</v>
      </c>
      <c r="AJ22" s="26">
        <v>-1140.3481724947846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-8.7131147039999982E-2</v>
      </c>
      <c r="AH24" s="15">
        <v>-0.42882789873600002</v>
      </c>
      <c r="AI24" s="15">
        <v>-3.5017313631840001</v>
      </c>
      <c r="AJ24" s="15">
        <v>-5.1331650121439996</v>
      </c>
    </row>
    <row r="25" spans="1:37" ht="13.5" thickBot="1" x14ac:dyDescent="0.25">
      <c r="A25" s="30" t="s">
        <v>23</v>
      </c>
      <c r="B25" s="31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7" s="20" customFormat="1" ht="13.5" thickBot="1" x14ac:dyDescent="0.25">
      <c r="A26" s="36" t="s">
        <v>24</v>
      </c>
      <c r="B26" s="37"/>
      <c r="C26" s="38">
        <v>107.8182</v>
      </c>
      <c r="D26" s="38">
        <v>103.64662769737801</v>
      </c>
      <c r="E26" s="38">
        <v>91.794720000000012</v>
      </c>
      <c r="F26" s="38">
        <v>93.514079999999993</v>
      </c>
      <c r="G26" s="38">
        <v>93.410130927567963</v>
      </c>
      <c r="H26" s="38">
        <v>91.949489270914796</v>
      </c>
      <c r="I26" s="38">
        <v>98.274198190099867</v>
      </c>
      <c r="J26" s="38">
        <v>96.284720801117047</v>
      </c>
      <c r="K26" s="38">
        <v>117.08968696097895</v>
      </c>
      <c r="L26" s="38">
        <v>109.84528044351266</v>
      </c>
      <c r="M26" s="38">
        <v>117.64975201685434</v>
      </c>
      <c r="N26" s="38">
        <v>129.87754614241467</v>
      </c>
      <c r="O26" s="38">
        <v>130.17647091333419</v>
      </c>
      <c r="P26" s="38">
        <v>127.30044704998259</v>
      </c>
      <c r="Q26" s="38">
        <v>148.8468588755905</v>
      </c>
      <c r="R26" s="38">
        <v>190.68722546472696</v>
      </c>
      <c r="S26" s="38">
        <v>196.85825740789608</v>
      </c>
      <c r="T26" s="38">
        <v>218.17141294951136</v>
      </c>
      <c r="U26" s="38">
        <v>247.28961570359706</v>
      </c>
      <c r="V26" s="38">
        <v>284.71197004223291</v>
      </c>
      <c r="W26" s="38">
        <v>310.3704592806867</v>
      </c>
      <c r="X26" s="38">
        <v>310.23192821061184</v>
      </c>
      <c r="Y26" s="38">
        <v>296.10593233722273</v>
      </c>
      <c r="Z26" s="38">
        <v>326.75726490801986</v>
      </c>
      <c r="AA26" s="38">
        <v>373.2302783923065</v>
      </c>
      <c r="AB26" s="38">
        <v>387.3250726933785</v>
      </c>
      <c r="AC26" s="38">
        <v>388.03181707019996</v>
      </c>
      <c r="AD26" s="38">
        <v>454.06138777306478</v>
      </c>
      <c r="AE26" s="38">
        <v>459.4355712848369</v>
      </c>
      <c r="AF26" s="38">
        <v>490.89283550387813</v>
      </c>
      <c r="AG26" s="38">
        <v>485.43567889018641</v>
      </c>
      <c r="AH26" s="38">
        <v>488.47674153229138</v>
      </c>
      <c r="AI26" s="38">
        <v>560.0423176012398</v>
      </c>
      <c r="AJ26" s="38">
        <v>625.66026718685202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107.81819999999999</v>
      </c>
      <c r="D29" s="18">
        <v>103.64662769737798</v>
      </c>
      <c r="E29" s="18">
        <v>91.794719999999984</v>
      </c>
      <c r="F29" s="18">
        <v>93.514079999999993</v>
      </c>
      <c r="G29" s="18">
        <v>93.410130927567963</v>
      </c>
      <c r="H29" s="18">
        <v>91.949489270914768</v>
      </c>
      <c r="I29" s="18">
        <v>98.274198190099824</v>
      </c>
      <c r="J29" s="18">
        <v>96.284720801117032</v>
      </c>
      <c r="K29" s="18">
        <v>117.08968696097894</v>
      </c>
      <c r="L29" s="18">
        <v>109.84528044351266</v>
      </c>
      <c r="M29" s="18">
        <v>117.64975201685429</v>
      </c>
      <c r="N29" s="18">
        <v>129.87754614241467</v>
      </c>
      <c r="O29" s="18">
        <v>130.17647091333419</v>
      </c>
      <c r="P29" s="18">
        <v>127.30044704998258</v>
      </c>
      <c r="Q29" s="18">
        <v>148.82297887559048</v>
      </c>
      <c r="R29" s="18">
        <v>188.26864196027896</v>
      </c>
      <c r="S29" s="18">
        <v>196.7290204908401</v>
      </c>
      <c r="T29" s="18">
        <v>218.12645147536739</v>
      </c>
      <c r="U29" s="18">
        <v>246.74487436127717</v>
      </c>
      <c r="V29" s="18">
        <v>282.22171163312106</v>
      </c>
      <c r="W29" s="18">
        <v>310.82041663144776</v>
      </c>
      <c r="X29" s="18">
        <v>308.14604884174497</v>
      </c>
      <c r="Y29" s="18">
        <v>298.58443433147886</v>
      </c>
      <c r="Z29" s="18">
        <v>331.18522181867047</v>
      </c>
      <c r="AA29" s="18">
        <v>380.16215233825153</v>
      </c>
      <c r="AB29" s="18">
        <v>401.00494251811205</v>
      </c>
      <c r="AC29" s="18">
        <v>403.09485639926902</v>
      </c>
      <c r="AD29" s="18">
        <v>460.14700264632472</v>
      </c>
      <c r="AE29" s="18">
        <v>462.61485673479064</v>
      </c>
      <c r="AF29" s="18">
        <v>489.81702044103611</v>
      </c>
      <c r="AG29" s="18">
        <v>485.33439217241175</v>
      </c>
      <c r="AH29" s="18">
        <v>493.63893211569228</v>
      </c>
      <c r="AI29" s="18">
        <v>558.9064590286805</v>
      </c>
      <c r="AJ29" s="18">
        <v>633.91425973499781</v>
      </c>
      <c r="AK29"/>
    </row>
    <row r="30" spans="1:37" s="20" customFormat="1" x14ac:dyDescent="0.2">
      <c r="A30" s="42" t="s">
        <v>28</v>
      </c>
      <c r="B30" s="43"/>
      <c r="C30" s="44">
        <v>63.043199999999999</v>
      </c>
      <c r="D30" s="44">
        <v>63.616320000000002</v>
      </c>
      <c r="E30" s="44">
        <v>59.341799999999992</v>
      </c>
      <c r="F30" s="44">
        <v>60.177599999999991</v>
      </c>
      <c r="G30" s="44">
        <v>61.753679999999996</v>
      </c>
      <c r="H30" s="44">
        <v>62.111879999999999</v>
      </c>
      <c r="I30" s="44">
        <v>71.28179999999999</v>
      </c>
      <c r="J30" s="44">
        <v>71.902679999999989</v>
      </c>
      <c r="K30" s="44">
        <v>91.86636</v>
      </c>
      <c r="L30" s="44">
        <v>91.818600000000004</v>
      </c>
      <c r="M30" s="44">
        <v>100.29599999999999</v>
      </c>
      <c r="N30" s="44">
        <v>113.28671999999999</v>
      </c>
      <c r="O30" s="44">
        <v>113.28671999999999</v>
      </c>
      <c r="P30" s="44">
        <v>108.05699999999999</v>
      </c>
      <c r="Q30" s="44">
        <v>128.80871999999999</v>
      </c>
      <c r="R30" s="44">
        <v>163.379765155</v>
      </c>
      <c r="S30" s="44">
        <v>163.91161066768402</v>
      </c>
      <c r="T30" s="44">
        <v>152.56414774216739</v>
      </c>
      <c r="U30" s="44">
        <v>139.18793126715732</v>
      </c>
      <c r="V30" s="44">
        <v>140.00302302041331</v>
      </c>
      <c r="W30" s="44">
        <v>152.45870627493935</v>
      </c>
      <c r="X30" s="44">
        <v>142.17048677978948</v>
      </c>
      <c r="Y30" s="44">
        <v>134.99887910888611</v>
      </c>
      <c r="Z30" s="44">
        <v>140.76783268712978</v>
      </c>
      <c r="AA30" s="44">
        <v>171.81972901853894</v>
      </c>
      <c r="AB30" s="44">
        <v>179.17170420829291</v>
      </c>
      <c r="AC30" s="44">
        <v>175.84804797464739</v>
      </c>
      <c r="AD30" s="44">
        <v>193.4291133525881</v>
      </c>
      <c r="AE30" s="44">
        <v>199.25737253651204</v>
      </c>
      <c r="AF30" s="44">
        <v>191.09559511246846</v>
      </c>
      <c r="AG30" s="44">
        <v>188.57970092031604</v>
      </c>
      <c r="AH30" s="44">
        <v>179.79353244653768</v>
      </c>
      <c r="AI30" s="44">
        <v>184.17067433101738</v>
      </c>
      <c r="AJ30" s="44">
        <v>171.35341286445697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2.2685999999999997</v>
      </c>
      <c r="D32" s="51">
        <v>2.84172</v>
      </c>
      <c r="E32" s="51">
        <v>2.7939599999999998</v>
      </c>
      <c r="F32" s="51">
        <v>3.6297599999999997</v>
      </c>
      <c r="G32" s="51">
        <v>2.4835199999999999</v>
      </c>
      <c r="H32" s="51">
        <v>2.84172</v>
      </c>
      <c r="I32" s="51">
        <v>3.60588</v>
      </c>
      <c r="J32" s="51">
        <v>4.2028799999999995</v>
      </c>
      <c r="K32" s="51">
        <v>4.4894400000000001</v>
      </c>
      <c r="L32" s="51">
        <v>4.4416799999999999</v>
      </c>
      <c r="M32" s="51">
        <v>4.2984</v>
      </c>
      <c r="N32" s="51">
        <v>4.2984</v>
      </c>
      <c r="O32" s="51">
        <v>4.2984</v>
      </c>
      <c r="P32" s="51">
        <v>44.369039999999998</v>
      </c>
      <c r="Q32" s="51">
        <v>45.013799999999996</v>
      </c>
      <c r="R32" s="51">
        <v>54.028997500000003</v>
      </c>
      <c r="S32" s="51">
        <v>58.014893972684007</v>
      </c>
      <c r="T32" s="51">
        <v>58.825176259199999</v>
      </c>
      <c r="U32" s="51">
        <v>41.490387430800006</v>
      </c>
      <c r="V32" s="51">
        <v>38.988390853920002</v>
      </c>
      <c r="W32" s="51">
        <v>40.36808601464881</v>
      </c>
      <c r="X32" s="51">
        <v>33.645494444236796</v>
      </c>
      <c r="Y32" s="51">
        <v>18.246520754054401</v>
      </c>
      <c r="Z32" s="51">
        <v>18.153829898378351</v>
      </c>
      <c r="AA32" s="51">
        <v>40.388307308554566</v>
      </c>
      <c r="AB32" s="51">
        <v>38.089693197617628</v>
      </c>
      <c r="AC32" s="51">
        <v>30.199319275611717</v>
      </c>
      <c r="AD32" s="51">
        <v>30.728573227075234</v>
      </c>
      <c r="AE32" s="51">
        <v>33.511493698571002</v>
      </c>
      <c r="AF32" s="51">
        <v>33.897726161855225</v>
      </c>
      <c r="AG32" s="51">
        <v>44.581095407135699</v>
      </c>
      <c r="AH32" s="51">
        <v>12.04579577875727</v>
      </c>
      <c r="AI32" s="51">
        <v>13.831855741755872</v>
      </c>
      <c r="AJ32" s="51">
        <v>10.802993960220313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60.7746</v>
      </c>
      <c r="D34" s="51">
        <v>60.7746</v>
      </c>
      <c r="E34" s="51">
        <v>56.547839999999994</v>
      </c>
      <c r="F34" s="51">
        <v>56.547839999999994</v>
      </c>
      <c r="G34" s="51">
        <v>59.270159999999997</v>
      </c>
      <c r="H34" s="51">
        <v>59.270159999999997</v>
      </c>
      <c r="I34" s="51">
        <v>67.675919999999991</v>
      </c>
      <c r="J34" s="51">
        <v>67.699799999999996</v>
      </c>
      <c r="K34" s="51">
        <v>87.376919999999998</v>
      </c>
      <c r="L34" s="51">
        <v>87.376919999999998</v>
      </c>
      <c r="M34" s="51">
        <v>95.997599999999991</v>
      </c>
      <c r="N34" s="51">
        <v>108.98831999999999</v>
      </c>
      <c r="O34" s="51">
        <v>108.98831999999999</v>
      </c>
      <c r="P34" s="51">
        <v>63.687959999999997</v>
      </c>
      <c r="Q34" s="51">
        <v>83.794919999999991</v>
      </c>
      <c r="R34" s="51">
        <v>109.350767655</v>
      </c>
      <c r="S34" s="51">
        <v>105.89671669500001</v>
      </c>
      <c r="T34" s="51">
        <v>93.738971482967401</v>
      </c>
      <c r="U34" s="51">
        <v>88.109067136357311</v>
      </c>
      <c r="V34" s="51">
        <v>84.813933225137319</v>
      </c>
      <c r="W34" s="51">
        <v>99.868831574079351</v>
      </c>
      <c r="X34" s="51">
        <v>92.9422266117991</v>
      </c>
      <c r="Y34" s="51">
        <v>95.301088962870949</v>
      </c>
      <c r="Z34" s="51">
        <v>98.109932829066594</v>
      </c>
      <c r="AA34" s="51">
        <v>103.405615210512</v>
      </c>
      <c r="AB34" s="51">
        <v>108.05431766223623</v>
      </c>
      <c r="AC34" s="51">
        <v>106.26720739668004</v>
      </c>
      <c r="AD34" s="51">
        <v>120.24426980408526</v>
      </c>
      <c r="AE34" s="51">
        <v>122.74655323105425</v>
      </c>
      <c r="AF34" s="51">
        <v>115.57557678307214</v>
      </c>
      <c r="AG34" s="51">
        <v>99.332424559476607</v>
      </c>
      <c r="AH34" s="51">
        <v>118.33124747868028</v>
      </c>
      <c r="AI34" s="51">
        <v>114.37197096830813</v>
      </c>
      <c r="AJ34" s="51">
        <v>101.51212973091825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1.0101239999999998</v>
      </c>
      <c r="W36" s="51">
        <v>0.46009595999999997</v>
      </c>
      <c r="X36" s="51">
        <v>5.9102999999999998E-4</v>
      </c>
      <c r="Y36" s="51">
        <v>0</v>
      </c>
      <c r="Z36" s="51">
        <v>1.2895199999999999E-3</v>
      </c>
      <c r="AA36" s="51">
        <v>0</v>
      </c>
      <c r="AB36" s="51">
        <v>0</v>
      </c>
      <c r="AC36" s="51">
        <v>0</v>
      </c>
      <c r="AD36" s="51">
        <v>0</v>
      </c>
      <c r="AE36" s="51">
        <v>4.7777645947064247E-2</v>
      </c>
      <c r="AF36" s="51">
        <v>6.7379608772252783E-2</v>
      </c>
      <c r="AG36" s="51">
        <v>8.4534580994411176E-2</v>
      </c>
      <c r="AH36" s="51">
        <v>7.3871859609803137E-2</v>
      </c>
      <c r="AI36" s="51">
        <v>0.17920369044072532</v>
      </c>
      <c r="AJ36" s="51">
        <v>5.4822938074982216E-2</v>
      </c>
    </row>
    <row r="37" spans="1:37" x14ac:dyDescent="0.2">
      <c r="A37" s="49" t="s">
        <v>41</v>
      </c>
      <c r="B37" s="50" t="s">
        <v>42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9.5884766999999993</v>
      </c>
      <c r="V38" s="51">
        <v>15.190574941355997</v>
      </c>
      <c r="W38" s="51">
        <v>11.7616927262112</v>
      </c>
      <c r="X38" s="51">
        <v>15.582174693753611</v>
      </c>
      <c r="Y38" s="51">
        <v>21.451269391960764</v>
      </c>
      <c r="Z38" s="51">
        <v>24.502780439684827</v>
      </c>
      <c r="AA38" s="51">
        <v>28.025806499472363</v>
      </c>
      <c r="AB38" s="51">
        <v>33.027693348439058</v>
      </c>
      <c r="AC38" s="51">
        <v>39.381521302355637</v>
      </c>
      <c r="AD38" s="51">
        <v>42.45627032142761</v>
      </c>
      <c r="AE38" s="51">
        <v>42.951547960939692</v>
      </c>
      <c r="AF38" s="51">
        <v>41.554912558768834</v>
      </c>
      <c r="AG38" s="51">
        <v>44.581646372709308</v>
      </c>
      <c r="AH38" s="51">
        <v>49.342617329490345</v>
      </c>
      <c r="AI38" s="51">
        <v>55.787643930512665</v>
      </c>
      <c r="AJ38" s="51">
        <v>58.983466235243448</v>
      </c>
    </row>
    <row r="39" spans="1:37" x14ac:dyDescent="0.2">
      <c r="A39" s="49" t="s">
        <v>45</v>
      </c>
      <c r="B39" s="50" t="s">
        <v>46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7" x14ac:dyDescent="0.2">
      <c r="A43" s="76" t="s">
        <v>53</v>
      </c>
      <c r="B43" s="92" t="s">
        <v>54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1.0981753103040002</v>
      </c>
      <c r="S45" s="19">
        <v>2.6620603483199998</v>
      </c>
      <c r="T45" s="19">
        <v>21.541990353791995</v>
      </c>
      <c r="U45" s="19">
        <v>55.568151655089586</v>
      </c>
      <c r="V45" s="19">
        <v>77.415600677752309</v>
      </c>
      <c r="W45" s="19">
        <v>92.593773226751992</v>
      </c>
      <c r="X45" s="19">
        <v>97.793523583787035</v>
      </c>
      <c r="Y45" s="19">
        <v>84.866967208896</v>
      </c>
      <c r="Z45" s="19">
        <v>102.244545186048</v>
      </c>
      <c r="AA45" s="19">
        <v>116.1807238272</v>
      </c>
      <c r="AB45" s="19">
        <v>128.13245662521598</v>
      </c>
      <c r="AC45" s="19">
        <v>118.481652466128</v>
      </c>
      <c r="AD45" s="19">
        <v>160.64107568404802</v>
      </c>
      <c r="AE45" s="19">
        <v>154.54653026254715</v>
      </c>
      <c r="AF45" s="19">
        <v>189.28532066260871</v>
      </c>
      <c r="AG45" s="19">
        <v>176.12027838769183</v>
      </c>
      <c r="AH45" s="19">
        <v>180.83744654610308</v>
      </c>
      <c r="AI45" s="19">
        <v>227.12591458535084</v>
      </c>
      <c r="AJ45" s="19">
        <v>301.84109689742024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0.37176218928007476</v>
      </c>
      <c r="S46" s="62">
        <v>0.30917082884100983</v>
      </c>
      <c r="T46" s="62">
        <v>7.0682339134900865</v>
      </c>
      <c r="U46" s="62">
        <v>14.584504579954173</v>
      </c>
      <c r="V46" s="62">
        <v>17.966863119721204</v>
      </c>
      <c r="W46" s="62">
        <v>18.879322838081659</v>
      </c>
      <c r="X46" s="62">
        <v>19.652800919459086</v>
      </c>
      <c r="Y46" s="62">
        <v>16.199043603417639</v>
      </c>
      <c r="Z46" s="62">
        <v>18.272513315001021</v>
      </c>
      <c r="AA46" s="62">
        <v>22.294085750948092</v>
      </c>
      <c r="AB46" s="62">
        <v>22.637213761297819</v>
      </c>
      <c r="AC46" s="62">
        <v>21.63169103168514</v>
      </c>
      <c r="AD46" s="62">
        <v>32.55601190861281</v>
      </c>
      <c r="AE46" s="62">
        <v>29.795328127325675</v>
      </c>
      <c r="AF46" s="62">
        <v>39.949966172551534</v>
      </c>
      <c r="AG46" s="62">
        <v>40.796480206716623</v>
      </c>
      <c r="AH46" s="62">
        <v>42.849572252987677</v>
      </c>
      <c r="AI46" s="62">
        <v>50.849492579969954</v>
      </c>
      <c r="AJ46" s="62">
        <v>68.247518704346163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5.5830873684818014</v>
      </c>
      <c r="V47" s="47">
        <v>8.5586634580180867</v>
      </c>
      <c r="W47" s="47">
        <v>9.5427771702134976</v>
      </c>
      <c r="X47" s="47">
        <v>10.5531907769188</v>
      </c>
      <c r="Y47" s="47">
        <v>8.4544818412362996</v>
      </c>
      <c r="Z47" s="47">
        <v>11.152582727331417</v>
      </c>
      <c r="AA47" s="47">
        <v>13.363051703999089</v>
      </c>
      <c r="AB47" s="47">
        <v>13.633218786844633</v>
      </c>
      <c r="AC47" s="47">
        <v>10.563401491325036</v>
      </c>
      <c r="AD47" s="47">
        <v>15.331363439062644</v>
      </c>
      <c r="AE47" s="47">
        <v>13.844858284673828</v>
      </c>
      <c r="AF47" s="47">
        <v>16.626355897734548</v>
      </c>
      <c r="AG47" s="47">
        <v>16.689315793643484</v>
      </c>
      <c r="AH47" s="47">
        <v>14.807710729136991</v>
      </c>
      <c r="AI47" s="47">
        <v>19.459020610508421</v>
      </c>
      <c r="AJ47" s="47">
        <v>25.389479194777074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0.46171086728498967</v>
      </c>
      <c r="S48" s="51">
        <v>1.9775097176311518</v>
      </c>
      <c r="T48" s="51">
        <v>7.6762254577538416</v>
      </c>
      <c r="U48" s="51">
        <v>25.708688937593763</v>
      </c>
      <c r="V48" s="51">
        <v>35.348054556161387</v>
      </c>
      <c r="W48" s="51">
        <v>47.744446967620519</v>
      </c>
      <c r="X48" s="51">
        <v>50.472993607651162</v>
      </c>
      <c r="Y48" s="51">
        <v>48.603083714459103</v>
      </c>
      <c r="Z48" s="51">
        <v>57.10873585279564</v>
      </c>
      <c r="AA48" s="51">
        <v>63.718734278537234</v>
      </c>
      <c r="AB48" s="51">
        <v>69.287858121553953</v>
      </c>
      <c r="AC48" s="51">
        <v>64.63983741957469</v>
      </c>
      <c r="AD48" s="51">
        <v>81.769114667283503</v>
      </c>
      <c r="AE48" s="51">
        <v>79.033730190962459</v>
      </c>
      <c r="AF48" s="51">
        <v>95.84157581645664</v>
      </c>
      <c r="AG48" s="51">
        <v>86.917539386634033</v>
      </c>
      <c r="AH48" s="51">
        <v>89.599753693364192</v>
      </c>
      <c r="AI48" s="51">
        <v>109.82931217291181</v>
      </c>
      <c r="AJ48" s="51">
        <v>147.32808344343889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4.0369245066519531E-2</v>
      </c>
      <c r="S49" s="51">
        <v>4.8401298450974947E-2</v>
      </c>
      <c r="T49" s="51">
        <v>0.85211967152990453</v>
      </c>
      <c r="U49" s="51">
        <v>2.6199499601399245</v>
      </c>
      <c r="V49" s="51">
        <v>3.7584333623754045</v>
      </c>
      <c r="W49" s="51">
        <v>4.2415462918833242</v>
      </c>
      <c r="X49" s="51">
        <v>4.4364702844735948</v>
      </c>
      <c r="Y49" s="51">
        <v>3.7308572543049752</v>
      </c>
      <c r="Z49" s="51">
        <v>4.2986673281491408</v>
      </c>
      <c r="AA49" s="51">
        <v>4.6229670320886305</v>
      </c>
      <c r="AB49" s="51">
        <v>4.6638871911060997</v>
      </c>
      <c r="AC49" s="51">
        <v>3.9400399937847257</v>
      </c>
      <c r="AD49" s="51">
        <v>5.5138115876058489</v>
      </c>
      <c r="AE49" s="51">
        <v>5.4878636772206368</v>
      </c>
      <c r="AF49" s="51">
        <v>6.7759562667394055</v>
      </c>
      <c r="AG49" s="51">
        <v>6.5506051631726336</v>
      </c>
      <c r="AH49" s="51">
        <v>6.3655243570146682</v>
      </c>
      <c r="AI49" s="51">
        <v>7.8019222704082845</v>
      </c>
      <c r="AJ49" s="51">
        <v>10.631112460954402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0.41048392810703915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0.10570278901030145</v>
      </c>
      <c r="S53" s="51">
        <v>0.12143051561390505</v>
      </c>
      <c r="T53" s="51">
        <v>2.855432812995363</v>
      </c>
      <c r="U53" s="51">
        <v>3.3575591031711234</v>
      </c>
      <c r="V53" s="51">
        <v>4.8220811747998393</v>
      </c>
      <c r="W53" s="51">
        <v>6.1676689425120106</v>
      </c>
      <c r="X53" s="51">
        <v>7.0353869753084126</v>
      </c>
      <c r="Y53" s="51">
        <v>4.3364414272406622</v>
      </c>
      <c r="Z53" s="51">
        <v>6.5866554705048452</v>
      </c>
      <c r="AA53" s="51">
        <v>8.5401711932923234</v>
      </c>
      <c r="AB53" s="51">
        <v>13.798642026539985</v>
      </c>
      <c r="AC53" s="51">
        <v>11.320727182883736</v>
      </c>
      <c r="AD53" s="51">
        <v>7.1769704079676755</v>
      </c>
      <c r="AE53" s="51">
        <v>7.5743539023004365</v>
      </c>
      <c r="AF53" s="51">
        <v>12.53827410465987</v>
      </c>
      <c r="AG53" s="51">
        <v>4.5366241967057448</v>
      </c>
      <c r="AH53" s="51">
        <v>11.18860858767508</v>
      </c>
      <c r="AI53" s="51">
        <v>12.442688121504565</v>
      </c>
      <c r="AJ53" s="51">
        <v>14.816123533440852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0.11863021966211471</v>
      </c>
      <c r="S55" s="51">
        <v>0.20554798778295802</v>
      </c>
      <c r="T55" s="51">
        <v>3.0899784980228007</v>
      </c>
      <c r="U55" s="51">
        <v>3.714361705748809</v>
      </c>
      <c r="V55" s="51">
        <v>6.9615050066763917</v>
      </c>
      <c r="W55" s="51">
        <v>6.0180110164409779</v>
      </c>
      <c r="X55" s="51">
        <v>5.2321970918689242</v>
      </c>
      <c r="Y55" s="51">
        <v>3.543059368237317</v>
      </c>
      <c r="Z55" s="51">
        <v>4.8253904922659414</v>
      </c>
      <c r="AA55" s="51">
        <v>3.6417138683346302</v>
      </c>
      <c r="AB55" s="51">
        <v>4.1116367378734999</v>
      </c>
      <c r="AC55" s="51">
        <v>6.3859553468746748</v>
      </c>
      <c r="AD55" s="51">
        <v>18.293803673515512</v>
      </c>
      <c r="AE55" s="51">
        <v>18.810396080064127</v>
      </c>
      <c r="AF55" s="51">
        <v>17.553192404466738</v>
      </c>
      <c r="AG55" s="51">
        <v>20.629713640819325</v>
      </c>
      <c r="AH55" s="51">
        <v>16.026276925924506</v>
      </c>
      <c r="AI55" s="51">
        <v>26.743478830047792</v>
      </c>
      <c r="AJ55" s="51">
        <v>35.428779560462864</v>
      </c>
    </row>
    <row r="56" spans="1:37" s="20" customFormat="1" x14ac:dyDescent="0.2">
      <c r="A56" s="66" t="s">
        <v>68</v>
      </c>
      <c r="B56" s="67"/>
      <c r="C56" s="68">
        <v>44.727239999999995</v>
      </c>
      <c r="D56" s="68">
        <v>39.982547697377981</v>
      </c>
      <c r="E56" s="68">
        <v>32.405159999999995</v>
      </c>
      <c r="F56" s="68">
        <v>33.288719999999998</v>
      </c>
      <c r="G56" s="68">
        <v>31.608690927567967</v>
      </c>
      <c r="H56" s="68">
        <v>29.789849270914775</v>
      </c>
      <c r="I56" s="68">
        <v>26.944638190099841</v>
      </c>
      <c r="J56" s="68">
        <v>24.334280801117046</v>
      </c>
      <c r="K56" s="68">
        <v>25.175566960978944</v>
      </c>
      <c r="L56" s="68">
        <v>17.978920443512663</v>
      </c>
      <c r="M56" s="68">
        <v>17.305992016854312</v>
      </c>
      <c r="N56" s="68">
        <v>16.543066142414673</v>
      </c>
      <c r="O56" s="68">
        <v>16.833031498875759</v>
      </c>
      <c r="P56" s="68">
        <v>16.638058787102047</v>
      </c>
      <c r="Q56" s="68">
        <v>17.313270349829406</v>
      </c>
      <c r="R56" s="68">
        <v>19.761274170011152</v>
      </c>
      <c r="S56" s="68">
        <v>22.306157796998395</v>
      </c>
      <c r="T56" s="68">
        <v>31.391570625766583</v>
      </c>
      <c r="U56" s="68">
        <v>32.32691857986795</v>
      </c>
      <c r="V56" s="68">
        <v>41.393727861409118</v>
      </c>
      <c r="W56" s="68">
        <v>44.395581019336049</v>
      </c>
      <c r="X56" s="68">
        <v>41.797642293642561</v>
      </c>
      <c r="Y56" s="68">
        <v>48.685979638339312</v>
      </c>
      <c r="Z56" s="68">
        <v>51.057135117392143</v>
      </c>
      <c r="AA56" s="68">
        <v>51.104112014621194</v>
      </c>
      <c r="AB56" s="68">
        <v>61.814278092623951</v>
      </c>
      <c r="AC56" s="68">
        <v>66.340282924242132</v>
      </c>
      <c r="AD56" s="68">
        <v>64.002477074962428</v>
      </c>
      <c r="AE56" s="68">
        <v>68.631808411089096</v>
      </c>
      <c r="AF56" s="68">
        <v>69.445600320938865</v>
      </c>
      <c r="AG56" s="68">
        <v>76.416552802496057</v>
      </c>
      <c r="AH56" s="68">
        <v>84.896264547448709</v>
      </c>
      <c r="AI56" s="68">
        <v>96.419717712274178</v>
      </c>
      <c r="AJ56" s="68">
        <v>110.65229440215701</v>
      </c>
      <c r="AK56"/>
    </row>
    <row r="57" spans="1:37" s="20" customFormat="1" x14ac:dyDescent="0.2">
      <c r="A57" s="66" t="s">
        <v>69</v>
      </c>
      <c r="B57" s="67"/>
      <c r="C57" s="68">
        <v>4.7759999999999997E-2</v>
      </c>
      <c r="D57" s="68">
        <v>4.7759999999999997E-2</v>
      </c>
      <c r="E57" s="68">
        <v>4.7759999999999997E-2</v>
      </c>
      <c r="F57" s="68">
        <v>4.7759999999999997E-2</v>
      </c>
      <c r="G57" s="68">
        <v>4.7759999999999997E-2</v>
      </c>
      <c r="H57" s="68">
        <v>4.7759999999999997E-2</v>
      </c>
      <c r="I57" s="68">
        <v>4.7759999999999997E-2</v>
      </c>
      <c r="J57" s="68">
        <v>4.7759999999999997E-2</v>
      </c>
      <c r="K57" s="68">
        <v>4.7759999999999997E-2</v>
      </c>
      <c r="L57" s="68">
        <v>4.7759999999999997E-2</v>
      </c>
      <c r="M57" s="68">
        <v>4.7759999999999997E-2</v>
      </c>
      <c r="N57" s="68">
        <v>4.7759999999999997E-2</v>
      </c>
      <c r="O57" s="68">
        <v>5.6719414458430026E-2</v>
      </c>
      <c r="P57" s="68">
        <v>2.6053882628805458</v>
      </c>
      <c r="Q57" s="68">
        <v>2.7009885257610922</v>
      </c>
      <c r="R57" s="68">
        <v>4.0294273249638231</v>
      </c>
      <c r="S57" s="68">
        <v>7.8491916778376716</v>
      </c>
      <c r="T57" s="68">
        <v>12.628742753641429</v>
      </c>
      <c r="U57" s="68">
        <v>19.661872859162287</v>
      </c>
      <c r="V57" s="68">
        <v>23.409360073546303</v>
      </c>
      <c r="W57" s="68">
        <v>21.372356110420323</v>
      </c>
      <c r="X57" s="68">
        <v>26.384396184525873</v>
      </c>
      <c r="Y57" s="68">
        <v>30.032608375357384</v>
      </c>
      <c r="Z57" s="68">
        <v>37.115708828100537</v>
      </c>
      <c r="AA57" s="68">
        <v>41.057587477891403</v>
      </c>
      <c r="AB57" s="68">
        <v>31.886503591979192</v>
      </c>
      <c r="AC57" s="68">
        <v>42.424873034251512</v>
      </c>
      <c r="AD57" s="68">
        <v>42.074336534726193</v>
      </c>
      <c r="AE57" s="68">
        <v>40.179145524642358</v>
      </c>
      <c r="AF57" s="68">
        <v>39.990504345020099</v>
      </c>
      <c r="AG57" s="68">
        <v>44.217860061907778</v>
      </c>
      <c r="AH57" s="68">
        <v>48.111688575602798</v>
      </c>
      <c r="AI57" s="68">
        <v>51.190152400038045</v>
      </c>
      <c r="AJ57" s="68">
        <v>50.067455570963681</v>
      </c>
      <c r="AK57"/>
    </row>
    <row r="58" spans="1:37" x14ac:dyDescent="0.2">
      <c r="A58" s="61" t="s">
        <v>70</v>
      </c>
      <c r="B58" s="25"/>
      <c r="C58" s="62">
        <v>4.7759999999999997E-2</v>
      </c>
      <c r="D58" s="62">
        <v>4.7759999999999997E-2</v>
      </c>
      <c r="E58" s="62">
        <v>4.7759999999999997E-2</v>
      </c>
      <c r="F58" s="62">
        <v>4.7759999999999997E-2</v>
      </c>
      <c r="G58" s="62">
        <v>4.7759999999999997E-2</v>
      </c>
      <c r="H58" s="62">
        <v>4.7759999999999997E-2</v>
      </c>
      <c r="I58" s="62">
        <v>4.7759999999999997E-2</v>
      </c>
      <c r="J58" s="62">
        <v>4.7759999999999997E-2</v>
      </c>
      <c r="K58" s="62">
        <v>4.7759999999999997E-2</v>
      </c>
      <c r="L58" s="62">
        <v>4.7759999999999997E-2</v>
      </c>
      <c r="M58" s="62">
        <v>4.7759999999999997E-2</v>
      </c>
      <c r="N58" s="62">
        <v>4.7759999999999997E-2</v>
      </c>
      <c r="O58" s="62">
        <v>5.6719414458430026E-2</v>
      </c>
      <c r="P58" s="62">
        <v>0.16962826288054605</v>
      </c>
      <c r="Q58" s="62">
        <v>0.28910852576109208</v>
      </c>
      <c r="R58" s="62">
        <v>1.0587553249638226</v>
      </c>
      <c r="S58" s="62">
        <v>3.2576603208081907</v>
      </c>
      <c r="T58" s="62">
        <v>8.8891412177929858</v>
      </c>
      <c r="U58" s="62">
        <v>15.94635751893664</v>
      </c>
      <c r="V58" s="62">
        <v>14.576920533376079</v>
      </c>
      <c r="W58" s="62">
        <v>13.734165427474391</v>
      </c>
      <c r="X58" s="62">
        <v>16.422240335469599</v>
      </c>
      <c r="Y58" s="62">
        <v>18.725712846317702</v>
      </c>
      <c r="Z58" s="62">
        <v>21.985049280549575</v>
      </c>
      <c r="AA58" s="62">
        <v>25.58026781037109</v>
      </c>
      <c r="AB58" s="62">
        <v>19.80866784860806</v>
      </c>
      <c r="AC58" s="62">
        <v>24.007896530309139</v>
      </c>
      <c r="AD58" s="62">
        <v>24.856337365758876</v>
      </c>
      <c r="AE58" s="62">
        <v>24.774893428831902</v>
      </c>
      <c r="AF58" s="62">
        <v>26.298578267508624</v>
      </c>
      <c r="AG58" s="62">
        <v>30.722308867450298</v>
      </c>
      <c r="AH58" s="62">
        <v>33.125493532604629</v>
      </c>
      <c r="AI58" s="62">
        <v>34.968760811787085</v>
      </c>
      <c r="AJ58" s="62">
        <v>35.152006967453474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0.45731759198838551</v>
      </c>
      <c r="W59" s="73">
        <v>0.93629433492870151</v>
      </c>
      <c r="X59" s="73">
        <v>1.325787833670151</v>
      </c>
      <c r="Y59" s="73">
        <v>1.4099063508685339</v>
      </c>
      <c r="Z59" s="73">
        <v>1.9259038585380783</v>
      </c>
      <c r="AA59" s="73">
        <v>2.6420849894165359</v>
      </c>
      <c r="AB59" s="73">
        <v>1.9900904339735577</v>
      </c>
      <c r="AC59" s="73">
        <v>3.4422482544398458</v>
      </c>
      <c r="AD59" s="73">
        <v>1.5271070757402403</v>
      </c>
      <c r="AE59" s="73">
        <v>3.1396423897951866</v>
      </c>
      <c r="AF59" s="73">
        <v>2.1277082820615534</v>
      </c>
      <c r="AG59" s="73">
        <v>2.427297592097259</v>
      </c>
      <c r="AH59" s="73">
        <v>2.5726255304218744</v>
      </c>
      <c r="AI59" s="73">
        <v>2.953991471691098</v>
      </c>
      <c r="AJ59" s="73">
        <v>2.3270464294902062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9.3013747523061449E-2</v>
      </c>
      <c r="W60" s="73">
        <v>0.13193238355813519</v>
      </c>
      <c r="X60" s="73">
        <v>0.23836601467175078</v>
      </c>
      <c r="Y60" s="73">
        <v>0.1088348762073956</v>
      </c>
      <c r="Z60" s="73">
        <v>0.12825998641668784</v>
      </c>
      <c r="AA60" s="73">
        <v>9.4520928071119698E-2</v>
      </c>
      <c r="AB60" s="73">
        <v>3.0934048196480178E-2</v>
      </c>
      <c r="AC60" s="73">
        <v>5.3216205723642843E-2</v>
      </c>
      <c r="AD60" s="73">
        <v>9.156734883548831E-2</v>
      </c>
      <c r="AE60" s="73">
        <v>4.9527741119679169E-2</v>
      </c>
      <c r="AF60" s="73">
        <v>0.13363920684350908</v>
      </c>
      <c r="AG60" s="73">
        <v>0.13011597887068352</v>
      </c>
      <c r="AH60" s="73">
        <v>0.12213702551482004</v>
      </c>
      <c r="AI60" s="73">
        <v>0.12302140142343206</v>
      </c>
      <c r="AJ60" s="73">
        <v>4.5117387976683548E-2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7.0671070253459423</v>
      </c>
      <c r="W61" s="73">
        <v>3.5451508227073107</v>
      </c>
      <c r="X61" s="73">
        <v>6.5954497282729063</v>
      </c>
      <c r="Y61" s="73">
        <v>4.3863753138132164</v>
      </c>
      <c r="Z61" s="73">
        <v>7.1785511147589975</v>
      </c>
      <c r="AA61" s="73">
        <v>8.3470981479948314</v>
      </c>
      <c r="AB61" s="73">
        <v>4.0950787612483284</v>
      </c>
      <c r="AC61" s="73">
        <v>4.7922593680606802</v>
      </c>
      <c r="AD61" s="73">
        <v>4.779224852123229</v>
      </c>
      <c r="AE61" s="73">
        <v>2.1875658466710419</v>
      </c>
      <c r="AF61" s="73">
        <v>2.2447753335644727</v>
      </c>
      <c r="AG61" s="73">
        <v>2.041013256747056</v>
      </c>
      <c r="AH61" s="73">
        <v>2.5909581665601813</v>
      </c>
      <c r="AI61" s="73">
        <v>2.357645660068898</v>
      </c>
      <c r="AJ61" s="73">
        <v>2.0073272003285343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0.31198361148360199</v>
      </c>
      <c r="W62" s="73">
        <v>0.62419622328580104</v>
      </c>
      <c r="X62" s="73">
        <v>0.13986766150160584</v>
      </c>
      <c r="Y62" s="73">
        <v>0.22921284534587857</v>
      </c>
      <c r="Z62" s="73">
        <v>0.37676371009902054</v>
      </c>
      <c r="AA62" s="73">
        <v>0.66839799136006073</v>
      </c>
      <c r="AB62" s="73">
        <v>0.48168732191661984</v>
      </c>
      <c r="AC62" s="73">
        <v>0.28288614621515407</v>
      </c>
      <c r="AD62" s="73">
        <v>0.35740803900303503</v>
      </c>
      <c r="AE62" s="73">
        <v>0.1656785980869836</v>
      </c>
      <c r="AF62" s="73">
        <v>0.18621993835158185</v>
      </c>
      <c r="AG62" s="73">
        <v>0.2108405107608349</v>
      </c>
      <c r="AH62" s="73">
        <v>0.17270337752174433</v>
      </c>
      <c r="AI62" s="73">
        <v>7.2817550228223948E-2</v>
      </c>
      <c r="AJ62" s="73">
        <v>6.6593380400844948E-2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8.9138174709600559E-2</v>
      </c>
      <c r="W63" s="73">
        <v>0.94906198495045646</v>
      </c>
      <c r="X63" s="73">
        <v>0.10046832023354783</v>
      </c>
      <c r="Y63" s="73">
        <v>5.9364477931306683E-2</v>
      </c>
      <c r="Z63" s="73">
        <v>4.6093432618497195E-2</v>
      </c>
      <c r="AA63" s="73">
        <v>7.2015945197043574E-2</v>
      </c>
      <c r="AB63" s="73">
        <v>6.4814196221196552E-2</v>
      </c>
      <c r="AC63" s="73">
        <v>2.5207676395409769E-2</v>
      </c>
      <c r="AD63" s="73">
        <v>0.79456828505633403</v>
      </c>
      <c r="AE63" s="73">
        <v>0.79573735489903985</v>
      </c>
      <c r="AF63" s="73">
        <v>0.79392359231695842</v>
      </c>
      <c r="AG63" s="73">
        <v>0.97146950988802383</v>
      </c>
      <c r="AH63" s="73">
        <v>1.385049946612277</v>
      </c>
      <c r="AI63" s="73">
        <v>1.8928904823305523</v>
      </c>
      <c r="AJ63" s="73">
        <v>1.8084182068113086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6.5583603823254881</v>
      </c>
      <c r="W64" s="73">
        <v>7.5475296780439862</v>
      </c>
      <c r="X64" s="73">
        <v>8.022300777119634</v>
      </c>
      <c r="Y64" s="73">
        <v>12.532018982151371</v>
      </c>
      <c r="Z64" s="73">
        <v>12.329477178118292</v>
      </c>
      <c r="AA64" s="73">
        <v>13.7561498083315</v>
      </c>
      <c r="AB64" s="73">
        <v>13.146063087051877</v>
      </c>
      <c r="AC64" s="73">
        <v>15.412078879474407</v>
      </c>
      <c r="AD64" s="73">
        <v>17.306461765000549</v>
      </c>
      <c r="AE64" s="73">
        <v>18.436741498259973</v>
      </c>
      <c r="AF64" s="73">
        <v>20.81231191437055</v>
      </c>
      <c r="AG64" s="73">
        <v>24.941572019086443</v>
      </c>
      <c r="AH64" s="73">
        <v>26.282019485973734</v>
      </c>
      <c r="AI64" s="73">
        <v>27.568394246044882</v>
      </c>
      <c r="AJ64" s="73">
        <v>28.8975043624459</v>
      </c>
    </row>
    <row r="65" spans="1:37" x14ac:dyDescent="0.2">
      <c r="A65" s="76" t="s">
        <v>82</v>
      </c>
      <c r="B65" s="28"/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2.4357599999999997</v>
      </c>
      <c r="Q65" s="78">
        <v>2.41188</v>
      </c>
      <c r="R65" s="78">
        <v>2.970672</v>
      </c>
      <c r="S65" s="78">
        <v>4.5915313570294813</v>
      </c>
      <c r="T65" s="78">
        <v>3.7396015358484425</v>
      </c>
      <c r="U65" s="78">
        <v>3.7155153402256458</v>
      </c>
      <c r="V65" s="78">
        <v>8.832439540170224</v>
      </c>
      <c r="W65" s="78">
        <v>7.6381906829459325</v>
      </c>
      <c r="X65" s="78">
        <v>9.9621558490562734</v>
      </c>
      <c r="Y65" s="78">
        <v>11.306895529039684</v>
      </c>
      <c r="Z65" s="78">
        <v>15.130659547550966</v>
      </c>
      <c r="AA65" s="78">
        <v>15.477319667520312</v>
      </c>
      <c r="AB65" s="78">
        <v>12.077835743371132</v>
      </c>
      <c r="AC65" s="78">
        <v>18.416976503942372</v>
      </c>
      <c r="AD65" s="78">
        <v>17.217999168967317</v>
      </c>
      <c r="AE65" s="78">
        <v>15.404252095810454</v>
      </c>
      <c r="AF65" s="78">
        <v>13.691926077511472</v>
      </c>
      <c r="AG65" s="78">
        <v>13.495551194457482</v>
      </c>
      <c r="AH65" s="78">
        <v>14.986195042998171</v>
      </c>
      <c r="AI65" s="78">
        <v>16.221391588250963</v>
      </c>
      <c r="AJ65" s="78">
        <v>14.915448603510207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3.7399368632826082</v>
      </c>
      <c r="W66" s="82">
        <v>3.7937093986174766</v>
      </c>
      <c r="X66" s="82">
        <v>4.1468130778909167</v>
      </c>
      <c r="Y66" s="82">
        <v>3.8137792034880844</v>
      </c>
      <c r="Z66" s="82">
        <v>4.2385810135713049</v>
      </c>
      <c r="AA66" s="82">
        <v>4.0312853777652</v>
      </c>
      <c r="AB66" s="82">
        <v>4.3192818457110809</v>
      </c>
      <c r="AC66" s="82">
        <v>6.03720654086335</v>
      </c>
      <c r="AD66" s="82">
        <v>5.0513569156325948</v>
      </c>
      <c r="AE66" s="82">
        <v>4.8312441234867922</v>
      </c>
      <c r="AF66" s="82">
        <v>5.4662740581212912</v>
      </c>
      <c r="AG66" s="82">
        <v>4.1268218436193065</v>
      </c>
      <c r="AH66" s="82">
        <v>4.1650192781758264</v>
      </c>
      <c r="AI66" s="82">
        <v>4.746894597084415</v>
      </c>
      <c r="AJ66" s="82">
        <v>4.5922279222352183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1.6858741738554892</v>
      </c>
      <c r="W67" s="73">
        <v>2.3322240706405837</v>
      </c>
      <c r="X67" s="73">
        <v>3.7409674534021051</v>
      </c>
      <c r="Y67" s="73">
        <v>5.288385575713904</v>
      </c>
      <c r="Z67" s="73">
        <v>7.6254570049296442</v>
      </c>
      <c r="AA67" s="73">
        <v>8.0702868586436942</v>
      </c>
      <c r="AB67" s="73">
        <v>4.7314363241473485</v>
      </c>
      <c r="AC67" s="73">
        <v>8.8703012382514164</v>
      </c>
      <c r="AD67" s="73">
        <v>9.1212894581931589</v>
      </c>
      <c r="AE67" s="73">
        <v>7.7179584067569493</v>
      </c>
      <c r="AF67" s="73">
        <v>5.9216445373809794</v>
      </c>
      <c r="AG67" s="73">
        <v>6.4926839173150972</v>
      </c>
      <c r="AH67" s="73">
        <v>7.4121126368501846</v>
      </c>
      <c r="AI67" s="73">
        <v>8.061077067344451</v>
      </c>
      <c r="AJ67" s="73">
        <v>7.4632257822765622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0.69566532001623049</v>
      </c>
      <c r="W68" s="73">
        <v>0.41423931181694074</v>
      </c>
      <c r="X68" s="73">
        <v>0.64023929560594217</v>
      </c>
      <c r="Y68" s="73">
        <v>0.79647341224503132</v>
      </c>
      <c r="Z68" s="73">
        <v>1.5411238992880147</v>
      </c>
      <c r="AA68" s="73">
        <v>1.6406132515201493</v>
      </c>
      <c r="AB68" s="73">
        <v>2.0151322825135658</v>
      </c>
      <c r="AC68" s="73">
        <v>2.1062414054831273</v>
      </c>
      <c r="AD68" s="73">
        <v>2.1001414523236188</v>
      </c>
      <c r="AE68" s="73">
        <v>1.7111743674411048</v>
      </c>
      <c r="AF68" s="73">
        <v>1.3747549218506667</v>
      </c>
      <c r="AG68" s="73">
        <v>1.7480030831363333</v>
      </c>
      <c r="AH68" s="73">
        <v>2.3556055992082769</v>
      </c>
      <c r="AI68" s="73">
        <v>2.5315534419978705</v>
      </c>
      <c r="AJ68" s="73">
        <v>2.1176176754028329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2.7109631830158958</v>
      </c>
      <c r="W69" s="86">
        <v>1.0980179018709317</v>
      </c>
      <c r="X69" s="86">
        <v>1.4341360221573103</v>
      </c>
      <c r="Y69" s="86">
        <v>1.4082573375926641</v>
      </c>
      <c r="Z69" s="86">
        <v>1.7254976297620037</v>
      </c>
      <c r="AA69" s="86">
        <v>1.7351341795912687</v>
      </c>
      <c r="AB69" s="86">
        <v>1.0119852909991371</v>
      </c>
      <c r="AC69" s="86">
        <v>1.4032273193444773</v>
      </c>
      <c r="AD69" s="86">
        <v>0.94521134281794372</v>
      </c>
      <c r="AE69" s="86">
        <v>1.1438751981256075</v>
      </c>
      <c r="AF69" s="86">
        <v>0.92925256015853452</v>
      </c>
      <c r="AG69" s="86">
        <v>1.1280423503867447</v>
      </c>
      <c r="AH69" s="86">
        <v>1.0534575287638814</v>
      </c>
      <c r="AI69" s="86">
        <v>0.88186648182422689</v>
      </c>
      <c r="AJ69" s="86">
        <v>0.74237722359559333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2.3880000000019663E-2</v>
      </c>
      <c r="R72" s="38">
        <v>2.4185835044480086</v>
      </c>
      <c r="S72" s="38">
        <v>0.12923691705597662</v>
      </c>
      <c r="T72" s="38">
        <v>4.4961474143974556E-2</v>
      </c>
      <c r="U72" s="38">
        <v>0.54474134231989524</v>
      </c>
      <c r="V72" s="38">
        <v>2.4902584091118456</v>
      </c>
      <c r="W72" s="38">
        <v>-0.44995735076105348</v>
      </c>
      <c r="X72" s="38">
        <v>2.0858793688668698</v>
      </c>
      <c r="Y72" s="38">
        <v>-2.4785019942561348</v>
      </c>
      <c r="Z72" s="38">
        <v>-4.4279569106506074</v>
      </c>
      <c r="AA72" s="38">
        <v>-6.9318739459450285</v>
      </c>
      <c r="AB72" s="38">
        <v>-13.679869824733544</v>
      </c>
      <c r="AC72" s="38">
        <v>-15.063039329069056</v>
      </c>
      <c r="AD72" s="38">
        <v>-6.0856148732599422</v>
      </c>
      <c r="AE72" s="38">
        <v>-3.1792854499537384</v>
      </c>
      <c r="AF72" s="38">
        <v>1.0758150628420253</v>
      </c>
      <c r="AG72" s="38">
        <v>0.1012867177746557</v>
      </c>
      <c r="AH72" s="38">
        <v>-5.1621905834008999</v>
      </c>
      <c r="AI72" s="38">
        <v>1.1358585725593002</v>
      </c>
      <c r="AJ72" s="38">
        <v>-8.2539925481457885</v>
      </c>
      <c r="AK72"/>
    </row>
    <row r="73" spans="1:37" x14ac:dyDescent="0.2">
      <c r="A73" s="87"/>
      <c r="B73" s="87"/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  <row r="75" spans="1:37" s="20" customFormat="1" x14ac:dyDescent="0.2">
      <c r="A75"/>
      <c r="B75"/>
      <c r="AK75"/>
    </row>
    <row r="76" spans="1:37" ht="45.75" thickBot="1" x14ac:dyDescent="0.3">
      <c r="A76" s="90" t="s">
        <v>121</v>
      </c>
      <c r="B76" s="2" t="s">
        <v>1</v>
      </c>
      <c r="C76" s="3">
        <v>1990</v>
      </c>
      <c r="D76" s="3">
        <v>1991</v>
      </c>
      <c r="E76" s="3">
        <v>1992</v>
      </c>
      <c r="F76" s="3">
        <v>1993</v>
      </c>
      <c r="G76" s="3">
        <v>1994</v>
      </c>
      <c r="H76" s="3">
        <v>1995</v>
      </c>
      <c r="I76" s="3">
        <v>1996</v>
      </c>
      <c r="J76" s="3">
        <v>1997</v>
      </c>
      <c r="K76" s="3">
        <v>1998</v>
      </c>
      <c r="L76" s="3">
        <v>1999</v>
      </c>
      <c r="M76" s="3">
        <v>2000</v>
      </c>
      <c r="N76" s="3">
        <v>2001</v>
      </c>
      <c r="O76" s="3">
        <v>2002</v>
      </c>
      <c r="P76" s="3">
        <v>2003</v>
      </c>
      <c r="Q76" s="3">
        <v>2004</v>
      </c>
      <c r="R76" s="3">
        <v>2005</v>
      </c>
      <c r="S76" s="3">
        <v>2006</v>
      </c>
      <c r="T76" s="3">
        <v>2007</v>
      </c>
      <c r="U76" s="3">
        <v>2008</v>
      </c>
      <c r="V76" s="3">
        <v>2009</v>
      </c>
      <c r="W76" s="3">
        <v>2010</v>
      </c>
      <c r="X76" s="3">
        <v>2011</v>
      </c>
      <c r="Y76" s="3">
        <v>2012</v>
      </c>
      <c r="Z76" s="3">
        <v>2013</v>
      </c>
      <c r="AA76" s="3">
        <v>2014</v>
      </c>
      <c r="AB76" s="3">
        <v>2015</v>
      </c>
      <c r="AC76" s="3">
        <v>2016</v>
      </c>
      <c r="AD76" s="3">
        <v>2017</v>
      </c>
      <c r="AE76" s="3">
        <v>2018</v>
      </c>
      <c r="AF76" s="3">
        <v>2019</v>
      </c>
      <c r="AG76" s="3">
        <v>2020</v>
      </c>
      <c r="AH76" s="3">
        <v>2021</v>
      </c>
      <c r="AI76" s="3">
        <v>2022</v>
      </c>
      <c r="AJ76" s="3">
        <v>2023</v>
      </c>
    </row>
    <row r="77" spans="1:37" x14ac:dyDescent="0.2">
      <c r="A77" s="5" t="s">
        <v>2</v>
      </c>
      <c r="B77" s="6"/>
      <c r="C77" s="7">
        <v>59.941999999999993</v>
      </c>
      <c r="D77" s="7">
        <v>64.155999999999992</v>
      </c>
      <c r="E77" s="7">
        <v>70.262</v>
      </c>
      <c r="F77" s="7">
        <v>65.789999999999992</v>
      </c>
      <c r="G77" s="7">
        <v>79.11999999999999</v>
      </c>
      <c r="H77" s="7">
        <v>61.317999999999998</v>
      </c>
      <c r="I77" s="7">
        <v>62.091999999999992</v>
      </c>
      <c r="J77" s="7">
        <v>58.307999999999993</v>
      </c>
      <c r="K77" s="7">
        <v>78.775999999999996</v>
      </c>
      <c r="L77" s="7">
        <v>72.841999999999999</v>
      </c>
      <c r="M77" s="7">
        <v>72.841999999999999</v>
      </c>
      <c r="N77" s="7">
        <v>51.255999999999993</v>
      </c>
      <c r="O77" s="7">
        <v>78.431999999999988</v>
      </c>
      <c r="P77" s="7">
        <v>51.427999999999997</v>
      </c>
      <c r="Q77" s="7">
        <v>54.179999999999993</v>
      </c>
      <c r="R77" s="7">
        <v>54.288359999999997</v>
      </c>
      <c r="S77" s="7">
        <v>62.287476096051357</v>
      </c>
      <c r="T77" s="7">
        <v>57.325498036572782</v>
      </c>
      <c r="U77" s="7">
        <v>83.275793096818404</v>
      </c>
      <c r="V77" s="7">
        <v>77.549156461026783</v>
      </c>
      <c r="W77" s="7">
        <v>51.533877868171984</v>
      </c>
      <c r="X77" s="7">
        <v>60.775084116803981</v>
      </c>
      <c r="Y77" s="7">
        <v>69.001988581977614</v>
      </c>
      <c r="Z77" s="7">
        <v>51.556772735281996</v>
      </c>
      <c r="AA77" s="7">
        <v>60.944232425259983</v>
      </c>
      <c r="AB77" s="7">
        <v>69.358155996860006</v>
      </c>
      <c r="AC77" s="7">
        <v>58.568191835904003</v>
      </c>
      <c r="AD77" s="7">
        <v>59.477849641143983</v>
      </c>
      <c r="AE77" s="7">
        <v>59.691708987970003</v>
      </c>
      <c r="AF77" s="7">
        <v>76.246216633583984</v>
      </c>
      <c r="AG77" s="7">
        <v>80.208366922723997</v>
      </c>
      <c r="AH77" s="7">
        <v>64.450114580884502</v>
      </c>
      <c r="AI77" s="7">
        <v>60.30334748066673</v>
      </c>
      <c r="AJ77" s="7">
        <v>81.07662757111072</v>
      </c>
    </row>
    <row r="78" spans="1:37" x14ac:dyDescent="0.2">
      <c r="A78" s="10" t="s">
        <v>3</v>
      </c>
      <c r="B78" s="11"/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</row>
    <row r="79" spans="1:37" x14ac:dyDescent="0.2">
      <c r="A79" s="10" t="s">
        <v>4</v>
      </c>
      <c r="B79" s="11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7" x14ac:dyDescent="0.2">
      <c r="A80" s="10" t="s">
        <v>5</v>
      </c>
      <c r="B80" s="11"/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7" ht="13.5" thickBot="1" x14ac:dyDescent="0.25">
      <c r="A81" s="13" t="s">
        <v>6</v>
      </c>
      <c r="B81" s="14"/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</row>
    <row r="82" spans="1:37" x14ac:dyDescent="0.2">
      <c r="A82" s="16" t="s">
        <v>7</v>
      </c>
      <c r="B82" s="17"/>
      <c r="C82" s="18">
        <v>59.941999999999993</v>
      </c>
      <c r="D82" s="18">
        <v>64.155999999999992</v>
      </c>
      <c r="E82" s="18">
        <v>70.262</v>
      </c>
      <c r="F82" s="18">
        <v>65.789999999999992</v>
      </c>
      <c r="G82" s="18">
        <v>79.11999999999999</v>
      </c>
      <c r="H82" s="18">
        <v>61.317999999999998</v>
      </c>
      <c r="I82" s="18">
        <v>62.091999999999992</v>
      </c>
      <c r="J82" s="18">
        <v>58.307999999999993</v>
      </c>
      <c r="K82" s="18">
        <v>78.775999999999996</v>
      </c>
      <c r="L82" s="18">
        <v>72.841999999999999</v>
      </c>
      <c r="M82" s="18">
        <v>72.841999999999999</v>
      </c>
      <c r="N82" s="18">
        <v>51.255999999999993</v>
      </c>
      <c r="O82" s="18">
        <v>78.431999999999988</v>
      </c>
      <c r="P82" s="18">
        <v>51.427999999999997</v>
      </c>
      <c r="Q82" s="18">
        <v>54.179999999999993</v>
      </c>
      <c r="R82" s="18">
        <v>54.288359999999997</v>
      </c>
      <c r="S82" s="18">
        <v>62.287476096051357</v>
      </c>
      <c r="T82" s="18">
        <v>57.325498036572782</v>
      </c>
      <c r="U82" s="18">
        <v>83.275793096818404</v>
      </c>
      <c r="V82" s="18">
        <v>77.549156461026783</v>
      </c>
      <c r="W82" s="18">
        <v>51.533877868171984</v>
      </c>
      <c r="X82" s="18">
        <v>60.775084116803981</v>
      </c>
      <c r="Y82" s="18">
        <v>69.001988581977614</v>
      </c>
      <c r="Z82" s="18">
        <v>51.556772735281996</v>
      </c>
      <c r="AA82" s="18">
        <v>60.944232425259983</v>
      </c>
      <c r="AB82" s="18">
        <v>69.358155996860006</v>
      </c>
      <c r="AC82" s="18">
        <v>58.568191835904003</v>
      </c>
      <c r="AD82" s="18">
        <v>59.477849641143983</v>
      </c>
      <c r="AE82" s="18">
        <v>59.691708987970003</v>
      </c>
      <c r="AF82" s="18">
        <v>76.246216633583984</v>
      </c>
      <c r="AG82" s="18">
        <v>80.208366922723997</v>
      </c>
      <c r="AH82" s="18">
        <v>64.450114580884502</v>
      </c>
      <c r="AI82" s="18">
        <v>60.30334748066673</v>
      </c>
      <c r="AJ82" s="18">
        <v>81.07662757111072</v>
      </c>
    </row>
    <row r="83" spans="1:37" ht="13.5" thickBot="1" x14ac:dyDescent="0.25">
      <c r="A83" s="21" t="s">
        <v>8</v>
      </c>
      <c r="B83" s="22"/>
      <c r="C83" s="23">
        <f t="shared" ref="C83:AF83" si="3">C82-C102</f>
        <v>59.941999999999993</v>
      </c>
      <c r="D83" s="23">
        <f t="shared" si="3"/>
        <v>64.155999999999992</v>
      </c>
      <c r="E83" s="23">
        <f t="shared" si="3"/>
        <v>70.262</v>
      </c>
      <c r="F83" s="23">
        <f t="shared" si="3"/>
        <v>65.789999999999992</v>
      </c>
      <c r="G83" s="23">
        <f t="shared" si="3"/>
        <v>79.11999999999999</v>
      </c>
      <c r="H83" s="23">
        <f t="shared" si="3"/>
        <v>61.317999999999998</v>
      </c>
      <c r="I83" s="23">
        <f t="shared" si="3"/>
        <v>62.091999999999992</v>
      </c>
      <c r="J83" s="23">
        <f t="shared" si="3"/>
        <v>58.307999999999993</v>
      </c>
      <c r="K83" s="23">
        <f t="shared" si="3"/>
        <v>78.775999999999996</v>
      </c>
      <c r="L83" s="23">
        <f t="shared" si="3"/>
        <v>72.841999999999999</v>
      </c>
      <c r="M83" s="23">
        <f t="shared" si="3"/>
        <v>72.841999999999999</v>
      </c>
      <c r="N83" s="23">
        <f t="shared" si="3"/>
        <v>51.255999999999993</v>
      </c>
      <c r="O83" s="23">
        <f t="shared" si="3"/>
        <v>78.431999999999988</v>
      </c>
      <c r="P83" s="23">
        <f t="shared" si="3"/>
        <v>51.427999999999997</v>
      </c>
      <c r="Q83" s="23">
        <f t="shared" si="3"/>
        <v>54.179999999999993</v>
      </c>
      <c r="R83" s="23">
        <f t="shared" si="3"/>
        <v>54.288359999999997</v>
      </c>
      <c r="S83" s="23">
        <f t="shared" si="3"/>
        <v>62.287476096051357</v>
      </c>
      <c r="T83" s="23">
        <f t="shared" si="3"/>
        <v>57.325498036572782</v>
      </c>
      <c r="U83" s="23">
        <f t="shared" si="3"/>
        <v>83.275793096818404</v>
      </c>
      <c r="V83" s="23">
        <f t="shared" si="3"/>
        <v>77.549156461026783</v>
      </c>
      <c r="W83" s="23">
        <f t="shared" si="3"/>
        <v>51.533877868171984</v>
      </c>
      <c r="X83" s="23">
        <f t="shared" si="3"/>
        <v>60.775084116803981</v>
      </c>
      <c r="Y83" s="23">
        <f t="shared" si="3"/>
        <v>69.001988581977614</v>
      </c>
      <c r="Z83" s="23">
        <f t="shared" si="3"/>
        <v>51.556772735281996</v>
      </c>
      <c r="AA83" s="23">
        <f t="shared" si="3"/>
        <v>60.944232425259983</v>
      </c>
      <c r="AB83" s="23">
        <f t="shared" si="3"/>
        <v>69.358155996860006</v>
      </c>
      <c r="AC83" s="23">
        <f t="shared" si="3"/>
        <v>58.568191835904003</v>
      </c>
      <c r="AD83" s="23">
        <f t="shared" si="3"/>
        <v>59.477849641143983</v>
      </c>
      <c r="AE83" s="23">
        <f t="shared" si="3"/>
        <v>59.691708987970003</v>
      </c>
      <c r="AF83" s="23">
        <f t="shared" si="3"/>
        <v>76.246216633583984</v>
      </c>
      <c r="AG83" s="23">
        <f t="shared" ref="AG83:AH83" si="4">AG82-AG102</f>
        <v>80.208366922723997</v>
      </c>
      <c r="AH83" s="23">
        <f t="shared" si="4"/>
        <v>64.450114580884502</v>
      </c>
      <c r="AI83" s="23">
        <f t="shared" ref="AI83:AJ83" si="5">AI82-AI102</f>
        <v>60.30334748066673</v>
      </c>
      <c r="AJ83" s="23">
        <f t="shared" si="5"/>
        <v>81.07662757111072</v>
      </c>
    </row>
    <row r="84" spans="1:37" x14ac:dyDescent="0.2">
      <c r="A84" s="16" t="s">
        <v>9</v>
      </c>
      <c r="B84" s="17"/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</row>
    <row r="85" spans="1:37" x14ac:dyDescent="0.2">
      <c r="A85" s="24" t="s">
        <v>10</v>
      </c>
      <c r="B85" s="25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</row>
    <row r="86" spans="1:37" x14ac:dyDescent="0.2">
      <c r="A86" s="10" t="s">
        <v>11</v>
      </c>
      <c r="B86" s="11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7" x14ac:dyDescent="0.2">
      <c r="A87" s="10" t="s">
        <v>12</v>
      </c>
      <c r="B87" s="11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7" s="91" customFormat="1" x14ac:dyDescent="0.2">
      <c r="A88" s="10" t="s">
        <v>13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/>
    </row>
    <row r="89" spans="1:37" x14ac:dyDescent="0.2">
      <c r="A89" s="27" t="s">
        <v>14</v>
      </c>
      <c r="B89" s="28"/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</row>
    <row r="90" spans="1:37" x14ac:dyDescent="0.2">
      <c r="A90" s="30" t="s">
        <v>15</v>
      </c>
      <c r="B90" s="31"/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</row>
    <row r="91" spans="1:37" x14ac:dyDescent="0.2">
      <c r="A91" s="24" t="s">
        <v>10</v>
      </c>
      <c r="B91" s="25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</row>
    <row r="92" spans="1:37" x14ac:dyDescent="0.2">
      <c r="A92" s="10" t="s">
        <v>16</v>
      </c>
      <c r="B92" s="11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7" x14ac:dyDescent="0.2">
      <c r="A93" s="10" t="s">
        <v>17</v>
      </c>
      <c r="B93" s="11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7" x14ac:dyDescent="0.2">
      <c r="A94" s="10" t="s">
        <v>13</v>
      </c>
      <c r="B94" s="11"/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7" x14ac:dyDescent="0.2">
      <c r="A95" s="27" t="s">
        <v>18</v>
      </c>
      <c r="B95" s="28"/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</row>
    <row r="96" spans="1:37" x14ac:dyDescent="0.2">
      <c r="A96" s="32" t="s">
        <v>19</v>
      </c>
      <c r="B96" s="33"/>
      <c r="C96" s="34">
        <v>-59.941999999999993</v>
      </c>
      <c r="D96" s="34">
        <v>-64.155999999999992</v>
      </c>
      <c r="E96" s="34">
        <v>-70.262</v>
      </c>
      <c r="F96" s="34">
        <v>-65.789999999999992</v>
      </c>
      <c r="G96" s="34">
        <v>-79.11999999999999</v>
      </c>
      <c r="H96" s="34">
        <v>-61.317999999999998</v>
      </c>
      <c r="I96" s="34">
        <v>-62.091999999999992</v>
      </c>
      <c r="J96" s="34">
        <v>-58.307999999999993</v>
      </c>
      <c r="K96" s="34">
        <v>-78.775999999999996</v>
      </c>
      <c r="L96" s="34">
        <v>-72.841999999999999</v>
      </c>
      <c r="M96" s="34">
        <v>-72.841999999999999</v>
      </c>
      <c r="N96" s="34">
        <v>-51.255999999999993</v>
      </c>
      <c r="O96" s="34">
        <v>-78.431999999999988</v>
      </c>
      <c r="P96" s="34">
        <v>-51.427999999999997</v>
      </c>
      <c r="Q96" s="34">
        <v>-54.179999999999993</v>
      </c>
      <c r="R96" s="34">
        <v>-54.288359999999997</v>
      </c>
      <c r="S96" s="34">
        <v>-62.287476096051357</v>
      </c>
      <c r="T96" s="34">
        <v>-57.325498036572782</v>
      </c>
      <c r="U96" s="34">
        <v>-83.275793096818404</v>
      </c>
      <c r="V96" s="34">
        <v>-77.549156461026783</v>
      </c>
      <c r="W96" s="34">
        <v>-51.533877868171984</v>
      </c>
      <c r="X96" s="34">
        <v>-60.775084116803981</v>
      </c>
      <c r="Y96" s="34">
        <v>-69.001988581977614</v>
      </c>
      <c r="Z96" s="34">
        <v>-51.556772735281996</v>
      </c>
      <c r="AA96" s="34">
        <v>-60.944232425259983</v>
      </c>
      <c r="AB96" s="34">
        <v>-69.358155996860006</v>
      </c>
      <c r="AC96" s="34">
        <v>-58.568191835904003</v>
      </c>
      <c r="AD96" s="34">
        <v>-59.477849641143983</v>
      </c>
      <c r="AE96" s="34">
        <v>-59.691708987970003</v>
      </c>
      <c r="AF96" s="34">
        <v>-76.246216633583984</v>
      </c>
      <c r="AG96" s="34">
        <v>-80.208366922723997</v>
      </c>
      <c r="AH96" s="34">
        <v>-64.450114580884502</v>
      </c>
      <c r="AI96" s="34">
        <v>-60.30334748066673</v>
      </c>
      <c r="AJ96" s="34">
        <v>-81.07662757111072</v>
      </c>
    </row>
    <row r="97" spans="1:36" x14ac:dyDescent="0.2">
      <c r="A97" s="24" t="s">
        <v>20</v>
      </c>
      <c r="B97" s="25"/>
      <c r="C97" s="26">
        <v>-59.941999999999993</v>
      </c>
      <c r="D97" s="26">
        <v>-64.155999999999992</v>
      </c>
      <c r="E97" s="26">
        <v>-70.262</v>
      </c>
      <c r="F97" s="26">
        <v>-65.789999999999992</v>
      </c>
      <c r="G97" s="26">
        <v>-79.11999999999999</v>
      </c>
      <c r="H97" s="26">
        <v>-61.317999999999998</v>
      </c>
      <c r="I97" s="26">
        <v>-62.091999999999992</v>
      </c>
      <c r="J97" s="26">
        <v>-58.307999999999993</v>
      </c>
      <c r="K97" s="26">
        <v>-78.775999999999996</v>
      </c>
      <c r="L97" s="26">
        <v>-72.841999999999999</v>
      </c>
      <c r="M97" s="26">
        <v>-72.841999999999999</v>
      </c>
      <c r="N97" s="26">
        <v>-51.255999999999993</v>
      </c>
      <c r="O97" s="26">
        <v>-78.431999999999988</v>
      </c>
      <c r="P97" s="26">
        <v>-51.427999999999997</v>
      </c>
      <c r="Q97" s="26">
        <v>-54.179999999999993</v>
      </c>
      <c r="R97" s="26">
        <v>-54.288359999999997</v>
      </c>
      <c r="S97" s="26">
        <v>-62.287476096051357</v>
      </c>
      <c r="T97" s="26">
        <v>-57.325498036572782</v>
      </c>
      <c r="U97" s="26">
        <v>-83.275793096818404</v>
      </c>
      <c r="V97" s="26">
        <v>-77.549156461026783</v>
      </c>
      <c r="W97" s="26">
        <v>-51.533877868171984</v>
      </c>
      <c r="X97" s="26">
        <v>-60.775084116803981</v>
      </c>
      <c r="Y97" s="26">
        <v>-69.001988581977614</v>
      </c>
      <c r="Z97" s="26">
        <v>-51.556772735281996</v>
      </c>
      <c r="AA97" s="26">
        <v>-60.944232425259983</v>
      </c>
      <c r="AB97" s="26">
        <v>-69.358155996860006</v>
      </c>
      <c r="AC97" s="26">
        <v>-58.568191835904003</v>
      </c>
      <c r="AD97" s="26">
        <v>-59.477849641143983</v>
      </c>
      <c r="AE97" s="26">
        <v>-59.691708987970003</v>
      </c>
      <c r="AF97" s="26">
        <v>-76.246216633583984</v>
      </c>
      <c r="AG97" s="26">
        <v>-80.208366922723997</v>
      </c>
      <c r="AH97" s="26">
        <v>-64.450114580884502</v>
      </c>
      <c r="AI97" s="26">
        <v>-60.30334748066673</v>
      </c>
      <c r="AJ97" s="26">
        <v>-81.07662757111072</v>
      </c>
    </row>
    <row r="98" spans="1:36" x14ac:dyDescent="0.2">
      <c r="A98" s="35" t="s">
        <v>21</v>
      </c>
      <c r="B98" s="31"/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</row>
    <row r="99" spans="1:36" ht="13.5" thickBot="1" x14ac:dyDescent="0.25">
      <c r="A99" s="13" t="s">
        <v>22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30" t="s">
        <v>23</v>
      </c>
      <c r="B100" s="31"/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</row>
    <row r="101" spans="1:36" ht="13.5" thickBot="1" x14ac:dyDescent="0.25">
      <c r="A101" s="36" t="s">
        <v>24</v>
      </c>
      <c r="B101" s="37"/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</row>
    <row r="102" spans="1:36" x14ac:dyDescent="0.2">
      <c r="A102" s="16" t="s">
        <v>25</v>
      </c>
      <c r="B102" s="17"/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</row>
    <row r="103" spans="1:36" ht="13.5" thickBot="1" x14ac:dyDescent="0.25">
      <c r="A103" s="39" t="s">
        <v>26</v>
      </c>
      <c r="B103" s="40"/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</row>
    <row r="104" spans="1:36" ht="13.5" thickBot="1" x14ac:dyDescent="0.25">
      <c r="A104" s="16" t="s">
        <v>27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42" t="s">
        <v>28</v>
      </c>
      <c r="B105" s="43"/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0</v>
      </c>
      <c r="AE105" s="44">
        <v>0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</row>
    <row r="106" spans="1:36" x14ac:dyDescent="0.2">
      <c r="A106" s="45" t="s">
        <v>29</v>
      </c>
      <c r="B106" s="46" t="s">
        <v>30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x14ac:dyDescent="0.2">
      <c r="A107" s="49" t="s">
        <v>31</v>
      </c>
      <c r="B107" s="50" t="s">
        <v>32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1:36" x14ac:dyDescent="0.2">
      <c r="A108" s="49" t="s">
        <v>33</v>
      </c>
      <c r="B108" s="50" t="s">
        <v>34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</row>
    <row r="109" spans="1:36" x14ac:dyDescent="0.2">
      <c r="A109" s="49" t="s">
        <v>35</v>
      </c>
      <c r="B109" s="50" t="s">
        <v>36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1:36" x14ac:dyDescent="0.2">
      <c r="A110" s="49" t="s">
        <v>37</v>
      </c>
      <c r="B110" s="50" t="s">
        <v>38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0</v>
      </c>
      <c r="AJ110" s="51">
        <v>0</v>
      </c>
    </row>
    <row r="111" spans="1:36" x14ac:dyDescent="0.2">
      <c r="A111" s="49" t="s">
        <v>39</v>
      </c>
      <c r="B111" s="50" t="s">
        <v>40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x14ac:dyDescent="0.2">
      <c r="A112" s="49" t="s">
        <v>41</v>
      </c>
      <c r="B112" s="50" t="s">
        <v>42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0</v>
      </c>
      <c r="AG112" s="51">
        <v>0</v>
      </c>
      <c r="AH112" s="51">
        <v>0</v>
      </c>
      <c r="AI112" s="51">
        <v>0</v>
      </c>
      <c r="AJ112" s="51">
        <v>0</v>
      </c>
    </row>
    <row r="113" spans="1:37" x14ac:dyDescent="0.2">
      <c r="A113" s="49" t="s">
        <v>43</v>
      </c>
      <c r="B113" s="50" t="s">
        <v>44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1:37" x14ac:dyDescent="0.2">
      <c r="A114" s="49" t="s">
        <v>45</v>
      </c>
      <c r="B114" s="50" t="s">
        <v>46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</row>
    <row r="115" spans="1:37" x14ac:dyDescent="0.2">
      <c r="A115" s="49" t="s">
        <v>47</v>
      </c>
      <c r="B115" s="50" t="s">
        <v>48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1:37" x14ac:dyDescent="0.2">
      <c r="A116" s="49" t="s">
        <v>49</v>
      </c>
      <c r="B116" s="50" t="s">
        <v>50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</row>
    <row r="117" spans="1:37" x14ac:dyDescent="0.2">
      <c r="A117" s="49" t="s">
        <v>51</v>
      </c>
      <c r="B117" s="50" t="s">
        <v>52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1:37" x14ac:dyDescent="0.2">
      <c r="A118" s="76" t="s">
        <v>53</v>
      </c>
      <c r="B118" s="92" t="s">
        <v>54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v>0</v>
      </c>
      <c r="AH118" s="78">
        <v>0</v>
      </c>
      <c r="AI118" s="78">
        <v>0</v>
      </c>
      <c r="AJ118" s="78">
        <v>0</v>
      </c>
    </row>
    <row r="119" spans="1:37" s="60" customFormat="1" x14ac:dyDescent="0.2">
      <c r="A119" s="57" t="s">
        <v>55</v>
      </c>
      <c r="B119" s="58" t="s">
        <v>56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/>
    </row>
    <row r="120" spans="1:37" x14ac:dyDescent="0.2">
      <c r="A120" s="30" t="s">
        <v>57</v>
      </c>
      <c r="B120" s="31"/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</row>
    <row r="121" spans="1:37" x14ac:dyDescent="0.2">
      <c r="A121" s="61" t="s">
        <v>58</v>
      </c>
      <c r="B121" s="25"/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</row>
    <row r="122" spans="1:37" x14ac:dyDescent="0.2">
      <c r="A122" s="45" t="s">
        <v>59</v>
      </c>
      <c r="B122" s="63"/>
      <c r="C122" s="47">
        <v>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</row>
    <row r="123" spans="1:37" x14ac:dyDescent="0.2">
      <c r="A123" s="49" t="s">
        <v>60</v>
      </c>
      <c r="B123" s="11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1:37" x14ac:dyDescent="0.2">
      <c r="A124" s="49" t="s">
        <v>61</v>
      </c>
      <c r="B124" s="11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</row>
    <row r="125" spans="1:37" x14ac:dyDescent="0.2">
      <c r="A125" s="49" t="s">
        <v>62</v>
      </c>
      <c r="B125" s="11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0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</row>
    <row r="126" spans="1:37" x14ac:dyDescent="0.2">
      <c r="A126" s="49" t="s">
        <v>63</v>
      </c>
      <c r="B126" s="11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0</v>
      </c>
      <c r="AD126" s="51">
        <v>0</v>
      </c>
      <c r="AE126" s="51">
        <v>0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</row>
    <row r="127" spans="1:37" x14ac:dyDescent="0.2">
      <c r="A127" s="49" t="s">
        <v>64</v>
      </c>
      <c r="B127" s="11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</row>
    <row r="128" spans="1:37" x14ac:dyDescent="0.2">
      <c r="A128" s="49" t="s">
        <v>65</v>
      </c>
      <c r="B128" s="11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</row>
    <row r="129" spans="1:36" x14ac:dyDescent="0.2">
      <c r="A129" s="55" t="s">
        <v>66</v>
      </c>
      <c r="B129" s="31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</row>
    <row r="130" spans="1:36" x14ac:dyDescent="0.2">
      <c r="A130" s="64" t="s">
        <v>67</v>
      </c>
      <c r="B130" s="65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1:36" x14ac:dyDescent="0.2">
      <c r="A131" s="66" t="s">
        <v>68</v>
      </c>
      <c r="B131" s="67"/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</row>
    <row r="132" spans="1:36" x14ac:dyDescent="0.2">
      <c r="A132" s="66" t="s">
        <v>69</v>
      </c>
      <c r="B132" s="67"/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</row>
    <row r="133" spans="1:36" x14ac:dyDescent="0.2">
      <c r="A133" s="61" t="s">
        <v>70</v>
      </c>
      <c r="B133" s="25"/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0</v>
      </c>
    </row>
    <row r="134" spans="1:36" x14ac:dyDescent="0.2">
      <c r="A134" s="70" t="s">
        <v>71</v>
      </c>
      <c r="B134" s="71" t="s">
        <v>72</v>
      </c>
      <c r="C134" s="72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>
        <v>0</v>
      </c>
      <c r="AI134" s="73">
        <v>0</v>
      </c>
      <c r="AJ134" s="73">
        <v>0</v>
      </c>
    </row>
    <row r="135" spans="1:36" x14ac:dyDescent="0.2">
      <c r="A135" s="70" t="s">
        <v>73</v>
      </c>
      <c r="B135" s="71" t="s">
        <v>74</v>
      </c>
      <c r="C135" s="72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</row>
    <row r="136" spans="1:36" x14ac:dyDescent="0.2">
      <c r="A136" s="70" t="s">
        <v>75</v>
      </c>
      <c r="B136" s="71" t="s">
        <v>76</v>
      </c>
      <c r="C136" s="72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</row>
    <row r="137" spans="1:36" x14ac:dyDescent="0.2">
      <c r="A137" s="70" t="s">
        <v>77</v>
      </c>
      <c r="B137" s="71" t="s">
        <v>78</v>
      </c>
      <c r="C137" s="72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0</v>
      </c>
      <c r="AH137" s="73">
        <v>0</v>
      </c>
      <c r="AI137" s="73">
        <v>0</v>
      </c>
      <c r="AJ137" s="73">
        <v>0</v>
      </c>
    </row>
    <row r="138" spans="1:36" x14ac:dyDescent="0.2">
      <c r="A138" s="70" t="s">
        <v>79</v>
      </c>
      <c r="B138" s="71" t="s">
        <v>80</v>
      </c>
      <c r="C138" s="72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>
        <v>0</v>
      </c>
      <c r="AI138" s="73">
        <v>0</v>
      </c>
      <c r="AJ138" s="73">
        <v>0</v>
      </c>
    </row>
    <row r="139" spans="1:36" x14ac:dyDescent="0.2">
      <c r="A139" s="74" t="s">
        <v>81</v>
      </c>
      <c r="B139" s="75"/>
      <c r="C139" s="72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v>0</v>
      </c>
      <c r="AJ139" s="73">
        <v>0</v>
      </c>
    </row>
    <row r="140" spans="1:36" x14ac:dyDescent="0.2">
      <c r="A140" s="76" t="s">
        <v>82</v>
      </c>
      <c r="B140" s="28"/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</row>
    <row r="141" spans="1:36" x14ac:dyDescent="0.2">
      <c r="A141" s="79" t="s">
        <v>83</v>
      </c>
      <c r="B141" s="80" t="s">
        <v>84</v>
      </c>
      <c r="C141" s="81">
        <v>0</v>
      </c>
      <c r="D141" s="82">
        <v>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</row>
    <row r="142" spans="1:36" x14ac:dyDescent="0.2">
      <c r="A142" s="83" t="s">
        <v>85</v>
      </c>
      <c r="B142" s="84">
        <v>84</v>
      </c>
      <c r="C142" s="72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</row>
    <row r="143" spans="1:36" x14ac:dyDescent="0.2">
      <c r="A143" s="70" t="s">
        <v>86</v>
      </c>
      <c r="B143" s="71">
        <v>85</v>
      </c>
      <c r="C143" s="72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>
        <v>0</v>
      </c>
      <c r="AI143" s="73">
        <v>0</v>
      </c>
      <c r="AJ143" s="73">
        <v>0</v>
      </c>
    </row>
    <row r="144" spans="1:36" x14ac:dyDescent="0.2">
      <c r="A144" s="74" t="s">
        <v>87</v>
      </c>
      <c r="B144" s="75" t="s">
        <v>88</v>
      </c>
      <c r="C144" s="85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v>0</v>
      </c>
      <c r="Q144" s="86">
        <v>0</v>
      </c>
      <c r="R144" s="86">
        <v>0</v>
      </c>
      <c r="S144" s="86">
        <v>0</v>
      </c>
      <c r="T144" s="86">
        <v>0</v>
      </c>
      <c r="U144" s="86">
        <v>0</v>
      </c>
      <c r="V144" s="86">
        <v>0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  <c r="AG144" s="86">
        <v>0</v>
      </c>
      <c r="AH144" s="86">
        <v>0</v>
      </c>
      <c r="AI144" s="86">
        <v>0</v>
      </c>
      <c r="AJ144" s="86">
        <v>0</v>
      </c>
    </row>
    <row r="145" spans="1:36" x14ac:dyDescent="0.2">
      <c r="A145" s="32" t="s">
        <v>89</v>
      </c>
      <c r="B145" s="33"/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</row>
    <row r="146" spans="1:36" ht="13.5" thickBot="1" x14ac:dyDescent="0.25">
      <c r="A146" s="30" t="s">
        <v>90</v>
      </c>
      <c r="B146" s="31"/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</row>
    <row r="147" spans="1:36" ht="13.5" thickBot="1" x14ac:dyDescent="0.25">
      <c r="A147" s="36" t="s">
        <v>91</v>
      </c>
      <c r="B147" s="37"/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</row>
    <row r="149" spans="1:36" x14ac:dyDescent="0.2">
      <c r="A149" s="94"/>
      <c r="B149" s="95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</row>
    <row r="150" spans="1:36" x14ac:dyDescent="0.2">
      <c r="A150"/>
      <c r="B15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45.75" thickBot="1" x14ac:dyDescent="0.3">
      <c r="A151" s="90" t="s">
        <v>122</v>
      </c>
      <c r="B151" s="2" t="s">
        <v>1</v>
      </c>
      <c r="C151" s="3">
        <v>1990</v>
      </c>
      <c r="D151" s="3">
        <v>1991</v>
      </c>
      <c r="E151" s="3">
        <v>1992</v>
      </c>
      <c r="F151" s="3">
        <v>1993</v>
      </c>
      <c r="G151" s="3">
        <v>1994</v>
      </c>
      <c r="H151" s="3">
        <v>1995</v>
      </c>
      <c r="I151" s="3">
        <v>1996</v>
      </c>
      <c r="J151" s="3">
        <v>1997</v>
      </c>
      <c r="K151" s="3">
        <v>1998</v>
      </c>
      <c r="L151" s="3">
        <v>1999</v>
      </c>
      <c r="M151" s="3">
        <v>2000</v>
      </c>
      <c r="N151" s="3">
        <v>2001</v>
      </c>
      <c r="O151" s="3">
        <v>2002</v>
      </c>
      <c r="P151" s="3">
        <v>2003</v>
      </c>
      <c r="Q151" s="3">
        <v>2004</v>
      </c>
      <c r="R151" s="3">
        <v>2005</v>
      </c>
      <c r="S151" s="3">
        <v>2006</v>
      </c>
      <c r="T151" s="3">
        <v>2007</v>
      </c>
      <c r="U151" s="3">
        <v>2008</v>
      </c>
      <c r="V151" s="3">
        <v>2009</v>
      </c>
      <c r="W151" s="3">
        <v>2010</v>
      </c>
      <c r="X151" s="3">
        <v>2011</v>
      </c>
      <c r="Y151" s="3">
        <v>2012</v>
      </c>
      <c r="Z151" s="3">
        <v>2013</v>
      </c>
      <c r="AA151" s="3">
        <v>2014</v>
      </c>
      <c r="AB151" s="3">
        <v>2015</v>
      </c>
      <c r="AC151" s="3">
        <v>2016</v>
      </c>
      <c r="AD151" s="3">
        <v>2017</v>
      </c>
      <c r="AE151" s="3">
        <v>2018</v>
      </c>
      <c r="AF151" s="3">
        <v>2019</v>
      </c>
      <c r="AG151" s="3">
        <v>2020</v>
      </c>
      <c r="AH151" s="3">
        <v>2021</v>
      </c>
      <c r="AI151" s="3">
        <v>2022</v>
      </c>
      <c r="AJ151" s="3">
        <v>2023</v>
      </c>
    </row>
    <row r="152" spans="1:36" x14ac:dyDescent="0.2">
      <c r="A152" s="5" t="s">
        <v>2</v>
      </c>
      <c r="B152" s="6"/>
      <c r="C152" s="7">
        <v>0</v>
      </c>
      <c r="D152" s="7">
        <v>0</v>
      </c>
      <c r="E152" s="7">
        <v>0.42999999999999994</v>
      </c>
      <c r="F152" s="7">
        <v>1.2899999999999998</v>
      </c>
      <c r="G152" s="7">
        <v>1.6339999999999999</v>
      </c>
      <c r="H152" s="7">
        <v>1.3759999999999999</v>
      </c>
      <c r="I152" s="7">
        <v>1.204</v>
      </c>
      <c r="J152" s="7">
        <v>4.3</v>
      </c>
      <c r="K152" s="7">
        <v>14.533999999999999</v>
      </c>
      <c r="L152" s="7">
        <v>16.081999999999997</v>
      </c>
      <c r="M152" s="7">
        <v>20.983999999999998</v>
      </c>
      <c r="N152" s="7">
        <v>28.723999999999997</v>
      </c>
      <c r="O152" s="7">
        <v>33.367999999999995</v>
      </c>
      <c r="P152" s="7">
        <v>39.043999999999997</v>
      </c>
      <c r="Q152" s="7">
        <v>56.33</v>
      </c>
      <c r="R152" s="7">
        <v>95.624259999999992</v>
      </c>
      <c r="S152" s="7">
        <v>139.49554319999999</v>
      </c>
      <c r="T152" s="7">
        <v>168.41986729999999</v>
      </c>
      <c r="U152" s="7">
        <v>207.26111933300004</v>
      </c>
      <c r="V152" s="7">
        <v>254.14868573599998</v>
      </c>
      <c r="W152" s="7">
        <v>242.06067786999998</v>
      </c>
      <c r="X152" s="7">
        <v>376.70706443220001</v>
      </c>
      <c r="Y152" s="7">
        <v>344.90112829599997</v>
      </c>
      <c r="Z152" s="7">
        <v>390.57024527999988</v>
      </c>
      <c r="AA152" s="7">
        <v>442.04525606199996</v>
      </c>
      <c r="AB152" s="7">
        <v>565.277794202</v>
      </c>
      <c r="AC152" s="7">
        <v>528.64567601366491</v>
      </c>
      <c r="AD152" s="7">
        <v>640.18714148109552</v>
      </c>
      <c r="AE152" s="7">
        <v>743.01992281532614</v>
      </c>
      <c r="AF152" s="7">
        <v>861.67565739932616</v>
      </c>
      <c r="AG152" s="7">
        <v>993.25012277472592</v>
      </c>
      <c r="AH152" s="7">
        <v>840.94072444363735</v>
      </c>
      <c r="AI152" s="7">
        <v>963.92511148232609</v>
      </c>
      <c r="AJ152" s="7">
        <v>1003.6741208633264</v>
      </c>
    </row>
    <row r="153" spans="1:36" x14ac:dyDescent="0.2">
      <c r="A153" s="10" t="s">
        <v>3</v>
      </c>
      <c r="B153" s="11"/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</row>
    <row r="154" spans="1:36" x14ac:dyDescent="0.2">
      <c r="A154" s="10" t="s">
        <v>4</v>
      </c>
      <c r="B154" s="11"/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">
      <c r="A155" s="10" t="s">
        <v>5</v>
      </c>
      <c r="B155" s="11"/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ht="13.5" thickBot="1" x14ac:dyDescent="0.25">
      <c r="A156" s="13" t="s">
        <v>6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16" t="s">
        <v>7</v>
      </c>
      <c r="B157" s="17"/>
      <c r="C157" s="18">
        <v>0</v>
      </c>
      <c r="D157" s="18">
        <v>0</v>
      </c>
      <c r="E157" s="18">
        <v>0.42999999999999994</v>
      </c>
      <c r="F157" s="18">
        <v>1.2899999999999998</v>
      </c>
      <c r="G157" s="18">
        <v>1.6339999999999999</v>
      </c>
      <c r="H157" s="18">
        <v>1.3759999999999999</v>
      </c>
      <c r="I157" s="18">
        <v>1.204</v>
      </c>
      <c r="J157" s="18">
        <v>4.3</v>
      </c>
      <c r="K157" s="18">
        <v>14.533999999999999</v>
      </c>
      <c r="L157" s="18">
        <v>16.081999999999997</v>
      </c>
      <c r="M157" s="18">
        <v>20.983999999999998</v>
      </c>
      <c r="N157" s="18">
        <v>28.723999999999997</v>
      </c>
      <c r="O157" s="18">
        <v>33.367999999999995</v>
      </c>
      <c r="P157" s="18">
        <v>39.043999999999997</v>
      </c>
      <c r="Q157" s="18">
        <v>56.33</v>
      </c>
      <c r="R157" s="18">
        <v>95.624259999999992</v>
      </c>
      <c r="S157" s="18">
        <v>139.49554319999999</v>
      </c>
      <c r="T157" s="18">
        <v>168.41986729999999</v>
      </c>
      <c r="U157" s="18">
        <v>207.26111933300004</v>
      </c>
      <c r="V157" s="18">
        <v>254.14868573599998</v>
      </c>
      <c r="W157" s="18">
        <v>242.06067786999998</v>
      </c>
      <c r="X157" s="18">
        <v>376.70706443220001</v>
      </c>
      <c r="Y157" s="18">
        <v>344.90112829599997</v>
      </c>
      <c r="Z157" s="18">
        <v>390.57024527999988</v>
      </c>
      <c r="AA157" s="18">
        <v>442.04525606199996</v>
      </c>
      <c r="AB157" s="18">
        <v>565.277794202</v>
      </c>
      <c r="AC157" s="18">
        <v>528.64567601366491</v>
      </c>
      <c r="AD157" s="18">
        <v>640.18714148109552</v>
      </c>
      <c r="AE157" s="18">
        <v>743.01992281532614</v>
      </c>
      <c r="AF157" s="18">
        <v>861.67565739932616</v>
      </c>
      <c r="AG157" s="18">
        <v>993.25012277472592</v>
      </c>
      <c r="AH157" s="18">
        <v>840.94072444363735</v>
      </c>
      <c r="AI157" s="18">
        <v>963.92511148232609</v>
      </c>
      <c r="AJ157" s="18">
        <v>1003.6741208633264</v>
      </c>
    </row>
    <row r="158" spans="1:36" ht="13.5" thickBot="1" x14ac:dyDescent="0.25">
      <c r="A158" s="21" t="s">
        <v>8</v>
      </c>
      <c r="B158" s="22"/>
      <c r="C158" s="23">
        <f t="shared" ref="C158:AF158" si="6">C157-C177</f>
        <v>0</v>
      </c>
      <c r="D158" s="23">
        <f t="shared" si="6"/>
        <v>0</v>
      </c>
      <c r="E158" s="23">
        <f t="shared" si="6"/>
        <v>0.42999999999999994</v>
      </c>
      <c r="F158" s="23">
        <f t="shared" si="6"/>
        <v>1.2899999999999998</v>
      </c>
      <c r="G158" s="23">
        <f t="shared" si="6"/>
        <v>1.6339999999999999</v>
      </c>
      <c r="H158" s="23">
        <f t="shared" si="6"/>
        <v>1.3759999999999999</v>
      </c>
      <c r="I158" s="23">
        <f t="shared" si="6"/>
        <v>1.204</v>
      </c>
      <c r="J158" s="23">
        <f t="shared" si="6"/>
        <v>4.3</v>
      </c>
      <c r="K158" s="23">
        <f t="shared" si="6"/>
        <v>14.533999999999999</v>
      </c>
      <c r="L158" s="23">
        <f t="shared" si="6"/>
        <v>16.081999999999997</v>
      </c>
      <c r="M158" s="23">
        <f t="shared" si="6"/>
        <v>20.983999999999998</v>
      </c>
      <c r="N158" s="23">
        <f t="shared" si="6"/>
        <v>28.723999999999997</v>
      </c>
      <c r="O158" s="23">
        <f t="shared" si="6"/>
        <v>33.367999999999995</v>
      </c>
      <c r="P158" s="23">
        <f t="shared" si="6"/>
        <v>39.043999999999997</v>
      </c>
      <c r="Q158" s="23">
        <f t="shared" si="6"/>
        <v>56.33</v>
      </c>
      <c r="R158" s="23">
        <f t="shared" si="6"/>
        <v>95.624259999999992</v>
      </c>
      <c r="S158" s="23">
        <f t="shared" si="6"/>
        <v>139.49554319999999</v>
      </c>
      <c r="T158" s="23">
        <f t="shared" si="6"/>
        <v>168.41986729999999</v>
      </c>
      <c r="U158" s="23">
        <f t="shared" si="6"/>
        <v>207.26111933300004</v>
      </c>
      <c r="V158" s="23">
        <f t="shared" si="6"/>
        <v>254.14868573599998</v>
      </c>
      <c r="W158" s="23">
        <f t="shared" si="6"/>
        <v>242.06067786999998</v>
      </c>
      <c r="X158" s="23">
        <f t="shared" si="6"/>
        <v>376.70706443220001</v>
      </c>
      <c r="Y158" s="23">
        <f t="shared" si="6"/>
        <v>344.90112829599997</v>
      </c>
      <c r="Z158" s="23">
        <f t="shared" si="6"/>
        <v>390.57024527999988</v>
      </c>
      <c r="AA158" s="23">
        <f t="shared" si="6"/>
        <v>442.04525606199996</v>
      </c>
      <c r="AB158" s="23">
        <f t="shared" si="6"/>
        <v>565.277794202</v>
      </c>
      <c r="AC158" s="23">
        <f t="shared" si="6"/>
        <v>528.64567601366491</v>
      </c>
      <c r="AD158" s="23">
        <f t="shared" si="6"/>
        <v>640.18714148109552</v>
      </c>
      <c r="AE158" s="23">
        <f t="shared" si="6"/>
        <v>743.01992281532614</v>
      </c>
      <c r="AF158" s="23">
        <f t="shared" si="6"/>
        <v>861.67565739932616</v>
      </c>
      <c r="AG158" s="23">
        <f t="shared" ref="AG158:AH158" si="7">AG157-AG177</f>
        <v>993.25012277472592</v>
      </c>
      <c r="AH158" s="23">
        <f t="shared" si="7"/>
        <v>840.94072444363735</v>
      </c>
      <c r="AI158" s="23">
        <f t="shared" ref="AI158:AJ158" si="8">AI157-AI177</f>
        <v>963.92511148232609</v>
      </c>
      <c r="AJ158" s="23">
        <f t="shared" si="8"/>
        <v>1003.6741208633264</v>
      </c>
    </row>
    <row r="159" spans="1:36" x14ac:dyDescent="0.2">
      <c r="A159" s="16" t="s">
        <v>9</v>
      </c>
      <c r="B159" s="17"/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</row>
    <row r="160" spans="1:36" x14ac:dyDescent="0.2">
      <c r="A160" s="24" t="s">
        <v>10</v>
      </c>
      <c r="B160" s="25"/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</row>
    <row r="161" spans="1:36" x14ac:dyDescent="0.2">
      <c r="A161" s="10" t="s">
        <v>11</v>
      </c>
      <c r="B161" s="11"/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">
      <c r="A162" s="10" t="s">
        <v>12</v>
      </c>
      <c r="B162" s="11"/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">
      <c r="A163" s="10" t="s">
        <v>13</v>
      </c>
      <c r="B163" s="11"/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">
      <c r="A164" s="27" t="s">
        <v>14</v>
      </c>
      <c r="B164" s="28"/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</row>
    <row r="165" spans="1:36" x14ac:dyDescent="0.2">
      <c r="A165" s="30" t="s">
        <v>15</v>
      </c>
      <c r="B165" s="31"/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</row>
    <row r="166" spans="1:36" x14ac:dyDescent="0.2">
      <c r="A166" s="24" t="s">
        <v>10</v>
      </c>
      <c r="B166" s="25"/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</row>
    <row r="167" spans="1:36" x14ac:dyDescent="0.2">
      <c r="A167" s="10" t="s">
        <v>16</v>
      </c>
      <c r="B167" s="11"/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">
      <c r="A168" s="10" t="s">
        <v>17</v>
      </c>
      <c r="B168" s="11"/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">
      <c r="A169" s="10" t="s">
        <v>13</v>
      </c>
      <c r="B169" s="11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27" t="s">
        <v>18</v>
      </c>
      <c r="B170" s="28"/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</row>
    <row r="171" spans="1:36" x14ac:dyDescent="0.2">
      <c r="A171" s="32" t="s">
        <v>19</v>
      </c>
      <c r="B171" s="33"/>
      <c r="C171" s="34">
        <v>0</v>
      </c>
      <c r="D171" s="34">
        <v>0</v>
      </c>
      <c r="E171" s="34">
        <v>-0.42999999999999994</v>
      </c>
      <c r="F171" s="34">
        <v>-1.2899999999999998</v>
      </c>
      <c r="G171" s="34">
        <v>-1.6339999999999999</v>
      </c>
      <c r="H171" s="34">
        <v>-1.3759999999999999</v>
      </c>
      <c r="I171" s="34">
        <v>-1.204</v>
      </c>
      <c r="J171" s="34">
        <v>-4.3</v>
      </c>
      <c r="K171" s="34">
        <v>-14.533999999999999</v>
      </c>
      <c r="L171" s="34">
        <v>-16.081999999999997</v>
      </c>
      <c r="M171" s="34">
        <v>-20.983999999999998</v>
      </c>
      <c r="N171" s="34">
        <v>-28.723999999999997</v>
      </c>
      <c r="O171" s="34">
        <v>-33.367999999999995</v>
      </c>
      <c r="P171" s="34">
        <v>-39.043999999999997</v>
      </c>
      <c r="Q171" s="34">
        <v>-56.33</v>
      </c>
      <c r="R171" s="34">
        <v>-95.624259999999992</v>
      </c>
      <c r="S171" s="34">
        <v>-139.49554319999999</v>
      </c>
      <c r="T171" s="34">
        <v>-168.41986729999999</v>
      </c>
      <c r="U171" s="34">
        <v>-207.26111933300004</v>
      </c>
      <c r="V171" s="34">
        <v>-254.14868573599998</v>
      </c>
      <c r="W171" s="34">
        <v>-242.06067786999998</v>
      </c>
      <c r="X171" s="34">
        <v>-376.70706443220001</v>
      </c>
      <c r="Y171" s="34">
        <v>-344.90112829599997</v>
      </c>
      <c r="Z171" s="34">
        <v>-390.57024527999988</v>
      </c>
      <c r="AA171" s="34">
        <v>-442.04525606199996</v>
      </c>
      <c r="AB171" s="34">
        <v>-565.277794202</v>
      </c>
      <c r="AC171" s="34">
        <v>-528.64567601366491</v>
      </c>
      <c r="AD171" s="34">
        <v>-640.18714148109552</v>
      </c>
      <c r="AE171" s="34">
        <v>-743.01992281532614</v>
      </c>
      <c r="AF171" s="34">
        <v>-861.67565739932616</v>
      </c>
      <c r="AG171" s="34">
        <v>-993.25012277472592</v>
      </c>
      <c r="AH171" s="34">
        <v>-840.94072444363735</v>
      </c>
      <c r="AI171" s="34">
        <v>-963.92511148232609</v>
      </c>
      <c r="AJ171" s="34">
        <v>-1003.6741208633264</v>
      </c>
    </row>
    <row r="172" spans="1:36" x14ac:dyDescent="0.2">
      <c r="A172" s="24" t="s">
        <v>20</v>
      </c>
      <c r="B172" s="25"/>
      <c r="C172" s="26">
        <v>0</v>
      </c>
      <c r="D172" s="26">
        <v>0</v>
      </c>
      <c r="E172" s="26">
        <v>-0.42999999999999994</v>
      </c>
      <c r="F172" s="26">
        <v>-1.2899999999999998</v>
      </c>
      <c r="G172" s="26">
        <v>-1.6339999999999999</v>
      </c>
      <c r="H172" s="26">
        <v>-1.3759999999999999</v>
      </c>
      <c r="I172" s="26">
        <v>-1.204</v>
      </c>
      <c r="J172" s="26">
        <v>-4.3</v>
      </c>
      <c r="K172" s="26">
        <v>-14.533999999999999</v>
      </c>
      <c r="L172" s="26">
        <v>-16.081999999999997</v>
      </c>
      <c r="M172" s="26">
        <v>-20.983999999999998</v>
      </c>
      <c r="N172" s="26">
        <v>-28.723999999999997</v>
      </c>
      <c r="O172" s="26">
        <v>-33.367999999999995</v>
      </c>
      <c r="P172" s="26">
        <v>-39.043999999999997</v>
      </c>
      <c r="Q172" s="26">
        <v>-56.33</v>
      </c>
      <c r="R172" s="26">
        <v>-95.624259999999992</v>
      </c>
      <c r="S172" s="26">
        <v>-139.49554319999999</v>
      </c>
      <c r="T172" s="26">
        <v>-168.41986729999999</v>
      </c>
      <c r="U172" s="26">
        <v>-207.26111933300004</v>
      </c>
      <c r="V172" s="26">
        <v>-254.14868573599998</v>
      </c>
      <c r="W172" s="26">
        <v>-242.06067786999998</v>
      </c>
      <c r="X172" s="26">
        <v>-376.70706443220001</v>
      </c>
      <c r="Y172" s="26">
        <v>-344.90112829599997</v>
      </c>
      <c r="Z172" s="26">
        <v>-390.57024527999988</v>
      </c>
      <c r="AA172" s="26">
        <v>-442.04525606199996</v>
      </c>
      <c r="AB172" s="26">
        <v>-565.277794202</v>
      </c>
      <c r="AC172" s="26">
        <v>-528.64567601366491</v>
      </c>
      <c r="AD172" s="26">
        <v>-640.18714148109552</v>
      </c>
      <c r="AE172" s="26">
        <v>-743.01992281532614</v>
      </c>
      <c r="AF172" s="26">
        <v>-861.67565739932616</v>
      </c>
      <c r="AG172" s="26">
        <v>-993.25012277472592</v>
      </c>
      <c r="AH172" s="26">
        <v>-840.94072444363735</v>
      </c>
      <c r="AI172" s="26">
        <v>-963.92511148232609</v>
      </c>
      <c r="AJ172" s="26">
        <v>-1003.6741208633264</v>
      </c>
    </row>
    <row r="173" spans="1:36" x14ac:dyDescent="0.2">
      <c r="A173" s="35" t="s">
        <v>21</v>
      </c>
      <c r="B173" s="31"/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</row>
    <row r="174" spans="1:36" ht="13.5" thickBot="1" x14ac:dyDescent="0.25">
      <c r="A174" s="13" t="s">
        <v>22</v>
      </c>
      <c r="B174" s="14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</row>
    <row r="175" spans="1:36" ht="13.5" thickBot="1" x14ac:dyDescent="0.25">
      <c r="A175" s="30" t="s">
        <v>23</v>
      </c>
      <c r="B175" s="31"/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</row>
    <row r="176" spans="1:36" ht="13.5" thickBot="1" x14ac:dyDescent="0.25">
      <c r="A176" s="36" t="s">
        <v>24</v>
      </c>
      <c r="B176" s="37"/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</row>
    <row r="177" spans="1:36" x14ac:dyDescent="0.2">
      <c r="A177" s="16" t="s">
        <v>25</v>
      </c>
      <c r="B177" s="17"/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</row>
    <row r="178" spans="1:36" ht="13.5" thickBot="1" x14ac:dyDescent="0.25">
      <c r="A178" s="39" t="s">
        <v>26</v>
      </c>
      <c r="B178" s="40"/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1:36" ht="13.5" thickBot="1" x14ac:dyDescent="0.25">
      <c r="A179" s="16" t="s">
        <v>27</v>
      </c>
      <c r="B179" s="17"/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</row>
    <row r="180" spans="1:36" x14ac:dyDescent="0.2">
      <c r="A180" s="42" t="s">
        <v>28</v>
      </c>
      <c r="B180" s="43"/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</row>
    <row r="181" spans="1:36" x14ac:dyDescent="0.2">
      <c r="A181" s="45" t="s">
        <v>29</v>
      </c>
      <c r="B181" s="46" t="s">
        <v>30</v>
      </c>
      <c r="C181" s="47">
        <v>0</v>
      </c>
      <c r="D181" s="47">
        <v>0</v>
      </c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7">
        <v>0</v>
      </c>
      <c r="AE181" s="47">
        <v>0</v>
      </c>
      <c r="AF181" s="47">
        <v>0</v>
      </c>
      <c r="AG181" s="47">
        <v>0</v>
      </c>
      <c r="AH181" s="47">
        <v>0</v>
      </c>
      <c r="AI181" s="47">
        <v>0</v>
      </c>
      <c r="AJ181" s="47">
        <v>0</v>
      </c>
    </row>
    <row r="182" spans="1:36" x14ac:dyDescent="0.2">
      <c r="A182" s="49" t="s">
        <v>31</v>
      </c>
      <c r="B182" s="50" t="s">
        <v>32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0</v>
      </c>
      <c r="AC182" s="51">
        <v>0</v>
      </c>
      <c r="AD182" s="51">
        <v>0</v>
      </c>
      <c r="AE182" s="51">
        <v>0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</row>
    <row r="183" spans="1:36" x14ac:dyDescent="0.2">
      <c r="A183" s="49" t="s">
        <v>33</v>
      </c>
      <c r="B183" s="50" t="s">
        <v>34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0</v>
      </c>
      <c r="AC183" s="51">
        <v>0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</row>
    <row r="184" spans="1:36" x14ac:dyDescent="0.2">
      <c r="A184" s="49" t="s">
        <v>35</v>
      </c>
      <c r="B184" s="50" t="s">
        <v>36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</row>
    <row r="185" spans="1:36" x14ac:dyDescent="0.2">
      <c r="A185" s="49" t="s">
        <v>37</v>
      </c>
      <c r="B185" s="50" t="s">
        <v>38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1:36" x14ac:dyDescent="0.2">
      <c r="A186" s="49" t="s">
        <v>39</v>
      </c>
      <c r="B186" s="50" t="s">
        <v>40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0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</row>
    <row r="187" spans="1:36" x14ac:dyDescent="0.2">
      <c r="A187" s="49" t="s">
        <v>41</v>
      </c>
      <c r="B187" s="50" t="s">
        <v>42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1:36" x14ac:dyDescent="0.2">
      <c r="A188" s="49" t="s">
        <v>43</v>
      </c>
      <c r="B188" s="50" t="s">
        <v>44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1:36" x14ac:dyDescent="0.2">
      <c r="A189" s="49" t="s">
        <v>45</v>
      </c>
      <c r="B189" s="50" t="s">
        <v>46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0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</row>
    <row r="190" spans="1:36" x14ac:dyDescent="0.2">
      <c r="A190" s="49" t="s">
        <v>47</v>
      </c>
      <c r="B190" s="50" t="s">
        <v>48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1:36" x14ac:dyDescent="0.2">
      <c r="A191" s="49" t="s">
        <v>49</v>
      </c>
      <c r="B191" s="50" t="s">
        <v>50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1:36" x14ac:dyDescent="0.2">
      <c r="A192" s="49" t="s">
        <v>51</v>
      </c>
      <c r="B192" s="50" t="s">
        <v>52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0</v>
      </c>
      <c r="AC192" s="51">
        <v>0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</row>
    <row r="193" spans="1:37" x14ac:dyDescent="0.2">
      <c r="A193" s="76" t="s">
        <v>53</v>
      </c>
      <c r="B193" s="92" t="s">
        <v>54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  <c r="Z193" s="78">
        <v>0</v>
      </c>
      <c r="AA193" s="78">
        <v>0</v>
      </c>
      <c r="AB193" s="78">
        <v>0</v>
      </c>
      <c r="AC193" s="78">
        <v>0</v>
      </c>
      <c r="AD193" s="78">
        <v>0</v>
      </c>
      <c r="AE193" s="78">
        <v>0</v>
      </c>
      <c r="AF193" s="78">
        <v>0</v>
      </c>
      <c r="AG193" s="78">
        <v>0</v>
      </c>
      <c r="AH193" s="78">
        <v>0</v>
      </c>
      <c r="AI193" s="78">
        <v>0</v>
      </c>
      <c r="AJ193" s="78">
        <v>0</v>
      </c>
    </row>
    <row r="194" spans="1:37" s="60" customFormat="1" x14ac:dyDescent="0.2">
      <c r="A194" s="57" t="s">
        <v>55</v>
      </c>
      <c r="B194" s="58" t="s">
        <v>56</v>
      </c>
      <c r="C194" s="59">
        <v>0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1.4945349392092884</v>
      </c>
      <c r="W194" s="59">
        <v>6.1173336973817358</v>
      </c>
      <c r="X194" s="59">
        <v>2.5744879261931182</v>
      </c>
      <c r="Y194" s="59">
        <v>3.7000389281829316</v>
      </c>
      <c r="Z194" s="59">
        <v>3.4036925229409776</v>
      </c>
      <c r="AA194" s="59">
        <v>4.0267097381111006</v>
      </c>
      <c r="AB194" s="59">
        <v>3.9194606176511266</v>
      </c>
      <c r="AC194" s="59">
        <v>4.2470591504138806</v>
      </c>
      <c r="AD194" s="59">
        <v>4.1074073602391126</v>
      </c>
      <c r="AE194" s="59">
        <v>4.093710512449948</v>
      </c>
      <c r="AF194" s="59">
        <v>3.7952896591364818</v>
      </c>
      <c r="AG194" s="59">
        <v>3.4474803653829666</v>
      </c>
      <c r="AH194" s="59">
        <v>3.5971887203030901</v>
      </c>
      <c r="AI194" s="59">
        <v>4.0190993190823985</v>
      </c>
      <c r="AJ194" s="59">
        <v>3.8202462539749766</v>
      </c>
      <c r="AK194"/>
    </row>
    <row r="195" spans="1:37" x14ac:dyDescent="0.2">
      <c r="A195" s="30" t="s">
        <v>57</v>
      </c>
      <c r="B195" s="31"/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</row>
    <row r="196" spans="1:37" x14ac:dyDescent="0.2">
      <c r="A196" s="61" t="s">
        <v>58</v>
      </c>
      <c r="B196" s="25"/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0</v>
      </c>
      <c r="AF196" s="62">
        <v>0</v>
      </c>
      <c r="AG196" s="62">
        <v>0</v>
      </c>
      <c r="AH196" s="62">
        <v>0</v>
      </c>
      <c r="AI196" s="62">
        <v>0</v>
      </c>
      <c r="AJ196" s="62">
        <v>0</v>
      </c>
    </row>
    <row r="197" spans="1:37" x14ac:dyDescent="0.2">
      <c r="A197" s="45" t="s">
        <v>59</v>
      </c>
      <c r="B197" s="63"/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47">
        <v>0</v>
      </c>
      <c r="X197" s="47">
        <v>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7">
        <v>0</v>
      </c>
      <c r="AE197" s="47">
        <v>0</v>
      </c>
      <c r="AF197" s="47">
        <v>0</v>
      </c>
      <c r="AG197" s="47">
        <v>0</v>
      </c>
      <c r="AH197" s="47">
        <v>0</v>
      </c>
      <c r="AI197" s="47">
        <v>0</v>
      </c>
      <c r="AJ197" s="47">
        <v>0</v>
      </c>
    </row>
    <row r="198" spans="1:37" x14ac:dyDescent="0.2">
      <c r="A198" s="49" t="s">
        <v>60</v>
      </c>
      <c r="B198" s="11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1:37" x14ac:dyDescent="0.2">
      <c r="A199" s="49" t="s">
        <v>61</v>
      </c>
      <c r="B199" s="11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0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0</v>
      </c>
      <c r="AJ199" s="51">
        <v>0</v>
      </c>
    </row>
    <row r="200" spans="1:37" x14ac:dyDescent="0.2">
      <c r="A200" s="49" t="s">
        <v>62</v>
      </c>
      <c r="B200" s="11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0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0</v>
      </c>
      <c r="AJ200" s="51">
        <v>0</v>
      </c>
    </row>
    <row r="201" spans="1:37" x14ac:dyDescent="0.2">
      <c r="A201" s="49" t="s">
        <v>63</v>
      </c>
      <c r="B201" s="11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0</v>
      </c>
      <c r="AJ201" s="51">
        <v>0</v>
      </c>
    </row>
    <row r="202" spans="1:37" x14ac:dyDescent="0.2">
      <c r="A202" s="49" t="s">
        <v>64</v>
      </c>
      <c r="B202" s="11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1:37" x14ac:dyDescent="0.2">
      <c r="A203" s="49" t="s">
        <v>65</v>
      </c>
      <c r="B203" s="11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1:37" x14ac:dyDescent="0.2">
      <c r="A204" s="55" t="s">
        <v>66</v>
      </c>
      <c r="B204" s="31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0</v>
      </c>
      <c r="AC204" s="51">
        <v>0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0</v>
      </c>
      <c r="AJ204" s="51">
        <v>0</v>
      </c>
    </row>
    <row r="205" spans="1:37" x14ac:dyDescent="0.2">
      <c r="A205" s="64" t="s">
        <v>67</v>
      </c>
      <c r="B205" s="65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0</v>
      </c>
      <c r="AC205" s="51">
        <v>0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</row>
    <row r="206" spans="1:37" x14ac:dyDescent="0.2">
      <c r="A206" s="66" t="s">
        <v>68</v>
      </c>
      <c r="B206" s="67"/>
      <c r="C206" s="68">
        <v>0</v>
      </c>
      <c r="D206" s="68">
        <v>0</v>
      </c>
      <c r="E206" s="68">
        <v>0</v>
      </c>
      <c r="F206" s="68">
        <v>0</v>
      </c>
      <c r="G206" s="68">
        <v>0</v>
      </c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8">
        <v>0</v>
      </c>
      <c r="U206" s="68">
        <v>0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68">
        <v>0</v>
      </c>
      <c r="AD206" s="68">
        <v>0</v>
      </c>
      <c r="AE206" s="68">
        <v>0</v>
      </c>
      <c r="AF206" s="68">
        <v>0</v>
      </c>
      <c r="AG206" s="68">
        <v>0</v>
      </c>
      <c r="AH206" s="68">
        <v>0</v>
      </c>
      <c r="AI206" s="68">
        <v>0</v>
      </c>
      <c r="AJ206" s="68">
        <v>0</v>
      </c>
    </row>
    <row r="207" spans="1:37" x14ac:dyDescent="0.2">
      <c r="A207" s="66" t="s">
        <v>69</v>
      </c>
      <c r="B207" s="67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68">
        <v>0</v>
      </c>
      <c r="M207" s="68">
        <v>0</v>
      </c>
      <c r="N207" s="68">
        <v>0</v>
      </c>
      <c r="O207" s="68">
        <v>0</v>
      </c>
      <c r="P207" s="68">
        <v>0</v>
      </c>
      <c r="Q207" s="68">
        <v>0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0</v>
      </c>
      <c r="AE207" s="68">
        <v>0</v>
      </c>
      <c r="AF207" s="68">
        <v>0</v>
      </c>
      <c r="AG207" s="68">
        <v>0</v>
      </c>
      <c r="AH207" s="68">
        <v>0</v>
      </c>
      <c r="AI207" s="68">
        <v>0</v>
      </c>
      <c r="AJ207" s="68">
        <v>0</v>
      </c>
    </row>
    <row r="208" spans="1:37" x14ac:dyDescent="0.2">
      <c r="A208" s="61" t="s">
        <v>70</v>
      </c>
      <c r="B208" s="25"/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0</v>
      </c>
      <c r="AF208" s="62">
        <v>0</v>
      </c>
      <c r="AG208" s="62">
        <v>0</v>
      </c>
      <c r="AH208" s="62">
        <v>0</v>
      </c>
      <c r="AI208" s="62">
        <v>0</v>
      </c>
      <c r="AJ208" s="62">
        <v>0</v>
      </c>
    </row>
    <row r="209" spans="1:36" x14ac:dyDescent="0.2">
      <c r="A209" s="70" t="s">
        <v>71</v>
      </c>
      <c r="B209" s="71" t="s">
        <v>72</v>
      </c>
      <c r="C209" s="72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>
        <v>0</v>
      </c>
      <c r="AI209" s="73">
        <v>0</v>
      </c>
      <c r="AJ209" s="73">
        <v>0</v>
      </c>
    </row>
    <row r="210" spans="1:36" x14ac:dyDescent="0.2">
      <c r="A210" s="70" t="s">
        <v>73</v>
      </c>
      <c r="B210" s="71" t="s">
        <v>74</v>
      </c>
      <c r="C210" s="72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0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>
        <v>0</v>
      </c>
      <c r="AI210" s="73">
        <v>0</v>
      </c>
      <c r="AJ210" s="73">
        <v>0</v>
      </c>
    </row>
    <row r="211" spans="1:36" x14ac:dyDescent="0.2">
      <c r="A211" s="70" t="s">
        <v>75</v>
      </c>
      <c r="B211" s="71" t="s">
        <v>76</v>
      </c>
      <c r="C211" s="72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0</v>
      </c>
      <c r="AB211" s="73">
        <v>0</v>
      </c>
      <c r="AC211" s="73">
        <v>0</v>
      </c>
      <c r="AD211" s="73">
        <v>0</v>
      </c>
      <c r="AE211" s="73">
        <v>0</v>
      </c>
      <c r="AF211" s="73">
        <v>0</v>
      </c>
      <c r="AG211" s="73">
        <v>0</v>
      </c>
      <c r="AH211" s="73">
        <v>0</v>
      </c>
      <c r="AI211" s="73">
        <v>0</v>
      </c>
      <c r="AJ211" s="73">
        <v>0</v>
      </c>
    </row>
    <row r="212" spans="1:36" x14ac:dyDescent="0.2">
      <c r="A212" s="70" t="s">
        <v>77</v>
      </c>
      <c r="B212" s="71" t="s">
        <v>78</v>
      </c>
      <c r="C212" s="72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73">
        <v>0</v>
      </c>
      <c r="AG212" s="73">
        <v>0</v>
      </c>
      <c r="AH212" s="73">
        <v>0</v>
      </c>
      <c r="AI212" s="73">
        <v>0</v>
      </c>
      <c r="AJ212" s="73">
        <v>0</v>
      </c>
    </row>
    <row r="213" spans="1:36" x14ac:dyDescent="0.2">
      <c r="A213" s="70" t="s">
        <v>79</v>
      </c>
      <c r="B213" s="71" t="s">
        <v>80</v>
      </c>
      <c r="C213" s="72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0</v>
      </c>
      <c r="AB213" s="73">
        <v>0</v>
      </c>
      <c r="AC213" s="73">
        <v>0</v>
      </c>
      <c r="AD213" s="73">
        <v>0</v>
      </c>
      <c r="AE213" s="73">
        <v>0</v>
      </c>
      <c r="AF213" s="73">
        <v>0</v>
      </c>
      <c r="AG213" s="73">
        <v>0</v>
      </c>
      <c r="AH213" s="73">
        <v>0</v>
      </c>
      <c r="AI213" s="73">
        <v>0</v>
      </c>
      <c r="AJ213" s="73">
        <v>0</v>
      </c>
    </row>
    <row r="214" spans="1:36" x14ac:dyDescent="0.2">
      <c r="A214" s="74" t="s">
        <v>81</v>
      </c>
      <c r="B214" s="75"/>
      <c r="C214" s="72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>
        <v>0</v>
      </c>
      <c r="AI214" s="73">
        <v>0</v>
      </c>
      <c r="AJ214" s="73">
        <v>0</v>
      </c>
    </row>
    <row r="215" spans="1:36" x14ac:dyDescent="0.2">
      <c r="A215" s="76" t="s">
        <v>82</v>
      </c>
      <c r="B215" s="28"/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8">
        <v>0</v>
      </c>
      <c r="AD215" s="78">
        <v>0</v>
      </c>
      <c r="AE215" s="78">
        <v>0</v>
      </c>
      <c r="AF215" s="78">
        <v>0</v>
      </c>
      <c r="AG215" s="78">
        <v>0</v>
      </c>
      <c r="AH215" s="78">
        <v>0</v>
      </c>
      <c r="AI215" s="78">
        <v>0</v>
      </c>
      <c r="AJ215" s="78">
        <v>0</v>
      </c>
    </row>
    <row r="216" spans="1:36" x14ac:dyDescent="0.2">
      <c r="A216" s="79" t="s">
        <v>83</v>
      </c>
      <c r="B216" s="80" t="s">
        <v>84</v>
      </c>
      <c r="C216" s="81">
        <v>0</v>
      </c>
      <c r="D216" s="82">
        <v>0</v>
      </c>
      <c r="E216" s="82">
        <v>0</v>
      </c>
      <c r="F216" s="82">
        <v>0</v>
      </c>
      <c r="G216" s="82">
        <v>0</v>
      </c>
      <c r="H216" s="82">
        <v>0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0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0</v>
      </c>
      <c r="AE216" s="82">
        <v>0</v>
      </c>
      <c r="AF216" s="82">
        <v>0</v>
      </c>
      <c r="AG216" s="82">
        <v>0</v>
      </c>
      <c r="AH216" s="82">
        <v>0</v>
      </c>
      <c r="AI216" s="82">
        <v>0</v>
      </c>
      <c r="AJ216" s="82">
        <v>0</v>
      </c>
    </row>
    <row r="217" spans="1:36" x14ac:dyDescent="0.2">
      <c r="A217" s="83" t="s">
        <v>85</v>
      </c>
      <c r="B217" s="84">
        <v>84</v>
      </c>
      <c r="C217" s="72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73">
        <v>0</v>
      </c>
      <c r="AG217" s="73">
        <v>0</v>
      </c>
      <c r="AH217" s="73">
        <v>0</v>
      </c>
      <c r="AI217" s="73">
        <v>0</v>
      </c>
      <c r="AJ217" s="73">
        <v>0</v>
      </c>
    </row>
    <row r="218" spans="1:36" x14ac:dyDescent="0.2">
      <c r="A218" s="70" t="s">
        <v>86</v>
      </c>
      <c r="B218" s="71">
        <v>85</v>
      </c>
      <c r="C218" s="72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>
        <v>0</v>
      </c>
      <c r="AI218" s="73">
        <v>0</v>
      </c>
      <c r="AJ218" s="73">
        <v>0</v>
      </c>
    </row>
    <row r="219" spans="1:36" x14ac:dyDescent="0.2">
      <c r="A219" s="74" t="s">
        <v>87</v>
      </c>
      <c r="B219" s="75" t="s">
        <v>88</v>
      </c>
      <c r="C219" s="85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O219" s="86">
        <v>0</v>
      </c>
      <c r="P219" s="86">
        <v>0</v>
      </c>
      <c r="Q219" s="86">
        <v>0</v>
      </c>
      <c r="R219" s="86">
        <v>0</v>
      </c>
      <c r="S219" s="86">
        <v>0</v>
      </c>
      <c r="T219" s="86">
        <v>0</v>
      </c>
      <c r="U219" s="86">
        <v>0</v>
      </c>
      <c r="V219" s="86">
        <v>0</v>
      </c>
      <c r="W219" s="86">
        <v>0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  <c r="AC219" s="86">
        <v>0</v>
      </c>
      <c r="AD219" s="86">
        <v>0</v>
      </c>
      <c r="AE219" s="86">
        <v>0</v>
      </c>
      <c r="AF219" s="86">
        <v>0</v>
      </c>
      <c r="AG219" s="86">
        <v>0</v>
      </c>
      <c r="AH219" s="86">
        <v>0</v>
      </c>
      <c r="AI219" s="86">
        <v>0</v>
      </c>
      <c r="AJ219" s="86">
        <v>0</v>
      </c>
    </row>
    <row r="220" spans="1:36" x14ac:dyDescent="0.2">
      <c r="A220" s="32" t="s">
        <v>89</v>
      </c>
      <c r="B220" s="33"/>
      <c r="C220" s="34">
        <v>0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</row>
    <row r="221" spans="1:36" ht="13.5" thickBot="1" x14ac:dyDescent="0.25">
      <c r="A221" s="30" t="s">
        <v>90</v>
      </c>
      <c r="B221" s="31"/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</row>
    <row r="222" spans="1:36" ht="13.5" thickBot="1" x14ac:dyDescent="0.25">
      <c r="A222" s="36" t="s">
        <v>91</v>
      </c>
      <c r="B222" s="37"/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</row>
    <row r="223" spans="1:36" x14ac:dyDescent="0.2">
      <c r="C223" s="9">
        <f t="shared" ref="C223:AF223" si="9">C158/0.086</f>
        <v>0</v>
      </c>
      <c r="D223" s="9">
        <f t="shared" si="9"/>
        <v>0</v>
      </c>
      <c r="E223" s="9">
        <f t="shared" si="9"/>
        <v>5</v>
      </c>
      <c r="F223" s="9">
        <f t="shared" si="9"/>
        <v>14.999999999999998</v>
      </c>
      <c r="G223" s="9">
        <f t="shared" si="9"/>
        <v>19</v>
      </c>
      <c r="H223" s="9">
        <f t="shared" si="9"/>
        <v>16</v>
      </c>
      <c r="I223" s="9">
        <f t="shared" si="9"/>
        <v>14</v>
      </c>
      <c r="J223" s="9">
        <f t="shared" si="9"/>
        <v>50</v>
      </c>
      <c r="K223" s="9">
        <f t="shared" si="9"/>
        <v>169</v>
      </c>
      <c r="L223" s="9">
        <f t="shared" si="9"/>
        <v>186.99999999999997</v>
      </c>
      <c r="M223" s="9">
        <f t="shared" si="9"/>
        <v>244</v>
      </c>
      <c r="N223" s="9">
        <f t="shared" si="9"/>
        <v>334</v>
      </c>
      <c r="O223" s="9">
        <f t="shared" si="9"/>
        <v>388</v>
      </c>
      <c r="P223" s="9">
        <f t="shared" si="9"/>
        <v>454</v>
      </c>
      <c r="Q223" s="9">
        <f t="shared" si="9"/>
        <v>655</v>
      </c>
      <c r="R223" s="9">
        <f t="shared" si="9"/>
        <v>1111.9100000000001</v>
      </c>
      <c r="S223" s="9">
        <f t="shared" si="9"/>
        <v>1622.0411999999999</v>
      </c>
      <c r="T223" s="9">
        <f t="shared" si="9"/>
        <v>1958.3705500000001</v>
      </c>
      <c r="U223" s="9">
        <f t="shared" si="9"/>
        <v>2410.0130155000006</v>
      </c>
      <c r="V223" s="9">
        <f t="shared" si="9"/>
        <v>2955.2172759999999</v>
      </c>
      <c r="W223" s="9">
        <f t="shared" si="9"/>
        <v>2814.6590449999999</v>
      </c>
      <c r="X223" s="9">
        <f t="shared" si="9"/>
        <v>4380.3147027000005</v>
      </c>
      <c r="Y223" s="9">
        <f t="shared" si="9"/>
        <v>4010.4782359999999</v>
      </c>
      <c r="Z223" s="9">
        <f t="shared" si="9"/>
        <v>4541.5144799999989</v>
      </c>
      <c r="AA223" s="9">
        <f t="shared" si="9"/>
        <v>5140.0611170000002</v>
      </c>
      <c r="AB223" s="9">
        <f t="shared" si="9"/>
        <v>6572.9976070000002</v>
      </c>
      <c r="AC223" s="9">
        <f t="shared" si="9"/>
        <v>6147.0427443449416</v>
      </c>
      <c r="AD223" s="9">
        <f t="shared" si="9"/>
        <v>7444.0365288499488</v>
      </c>
      <c r="AE223" s="9">
        <f t="shared" si="9"/>
        <v>8639.7665443642582</v>
      </c>
      <c r="AF223" s="9">
        <f t="shared" si="9"/>
        <v>10019.484388364259</v>
      </c>
      <c r="AG223" s="9">
        <f t="shared" ref="AG223:AH223" si="10">AG158/0.086</f>
        <v>11549.420032264255</v>
      </c>
      <c r="AH223" s="9">
        <f t="shared" si="10"/>
        <v>9778.3805167864812</v>
      </c>
      <c r="AI223" s="9">
        <f t="shared" ref="AI223:AJ223" si="11">AI158/0.086</f>
        <v>11208.431528864257</v>
      </c>
      <c r="AJ223" s="9">
        <f t="shared" si="11"/>
        <v>11670.629312364261</v>
      </c>
    </row>
    <row r="224" spans="1:36" x14ac:dyDescent="0.2">
      <c r="A224" s="94"/>
      <c r="B224" s="95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</row>
    <row r="225" spans="1:36" x14ac:dyDescent="0.2">
      <c r="A225"/>
      <c r="B225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45.75" thickBot="1" x14ac:dyDescent="0.3">
      <c r="A226" s="97" t="s">
        <v>123</v>
      </c>
      <c r="B226" s="2" t="s">
        <v>1</v>
      </c>
      <c r="C226" s="3">
        <v>1990</v>
      </c>
      <c r="D226" s="3">
        <v>1991</v>
      </c>
      <c r="E226" s="3">
        <v>1992</v>
      </c>
      <c r="F226" s="3">
        <v>1993</v>
      </c>
      <c r="G226" s="3">
        <v>1994</v>
      </c>
      <c r="H226" s="3">
        <v>1995</v>
      </c>
      <c r="I226" s="3">
        <v>1996</v>
      </c>
      <c r="J226" s="3">
        <v>1997</v>
      </c>
      <c r="K226" s="3">
        <v>1998</v>
      </c>
      <c r="L226" s="3">
        <v>1999</v>
      </c>
      <c r="M226" s="3">
        <v>2000</v>
      </c>
      <c r="N226" s="3">
        <v>2001</v>
      </c>
      <c r="O226" s="3">
        <v>2002</v>
      </c>
      <c r="P226" s="3">
        <v>2003</v>
      </c>
      <c r="Q226" s="3">
        <v>2004</v>
      </c>
      <c r="R226" s="3">
        <v>2005</v>
      </c>
      <c r="S226" s="3">
        <v>2006</v>
      </c>
      <c r="T226" s="3">
        <v>2007</v>
      </c>
      <c r="U226" s="3">
        <v>2008</v>
      </c>
      <c r="V226" s="3">
        <v>2009</v>
      </c>
      <c r="W226" s="3">
        <v>2010</v>
      </c>
      <c r="X226" s="3">
        <v>2011</v>
      </c>
      <c r="Y226" s="3">
        <v>2012</v>
      </c>
      <c r="Z226" s="3">
        <v>2013</v>
      </c>
      <c r="AA226" s="3">
        <v>2014</v>
      </c>
      <c r="AB226" s="3">
        <v>2015</v>
      </c>
      <c r="AC226" s="3">
        <v>2016</v>
      </c>
      <c r="AD226" s="3">
        <v>2017</v>
      </c>
      <c r="AE226" s="3">
        <v>2018</v>
      </c>
      <c r="AF226" s="3">
        <v>2019</v>
      </c>
      <c r="AG226" s="3">
        <v>2020</v>
      </c>
      <c r="AH226" s="3">
        <v>2021</v>
      </c>
      <c r="AI226" s="3">
        <v>2022</v>
      </c>
      <c r="AJ226" s="3">
        <v>2023</v>
      </c>
    </row>
    <row r="227" spans="1:36" x14ac:dyDescent="0.2">
      <c r="A227" s="5" t="s">
        <v>2</v>
      </c>
      <c r="B227" s="6"/>
      <c r="C227" s="7">
        <v>105.45407999999999</v>
      </c>
      <c r="D227" s="7">
        <v>100.63774769737797</v>
      </c>
      <c r="E227" s="7">
        <v>88.857479999999995</v>
      </c>
      <c r="F227" s="7">
        <v>89.741039999999998</v>
      </c>
      <c r="G227" s="7">
        <v>90.78333092756796</v>
      </c>
      <c r="H227" s="7">
        <v>88.964489270914768</v>
      </c>
      <c r="I227" s="7">
        <v>94.525038190099835</v>
      </c>
      <c r="J227" s="7">
        <v>91.938560801117035</v>
      </c>
      <c r="K227" s="7">
        <v>112.43308696097894</v>
      </c>
      <c r="L227" s="7">
        <v>105.23644044351265</v>
      </c>
      <c r="M227" s="7">
        <v>113.18419201685431</v>
      </c>
      <c r="N227" s="7">
        <v>125.41198614241466</v>
      </c>
      <c r="O227" s="7">
        <v>125.26780449771886</v>
      </c>
      <c r="P227" s="7">
        <v>118.97535997066063</v>
      </c>
      <c r="Q227" s="7">
        <v>141.20168248301442</v>
      </c>
      <c r="R227" s="7">
        <v>180.33306559969816</v>
      </c>
      <c r="S227" s="7">
        <v>181.22806968049844</v>
      </c>
      <c r="T227" s="7">
        <v>169.92180465864519</v>
      </c>
      <c r="U227" s="7">
        <v>163.22404926901905</v>
      </c>
      <c r="V227" s="7">
        <v>176.64940907642259</v>
      </c>
      <c r="W227" s="7">
        <v>190.27970913583405</v>
      </c>
      <c r="X227" s="7">
        <v>182.17622896748904</v>
      </c>
      <c r="Y227" s="7">
        <v>177.99879173897779</v>
      </c>
      <c r="Z227" s="7">
        <v>182.87285759629938</v>
      </c>
      <c r="AA227" s="7">
        <v>210.77715363296488</v>
      </c>
      <c r="AB227" s="7">
        <v>202.60698519870647</v>
      </c>
      <c r="AC227" s="7">
        <v>229.1176634050249</v>
      </c>
      <c r="AD227" s="7">
        <v>247.373692483154</v>
      </c>
      <c r="AE227" s="7">
        <v>248.90740671345702</v>
      </c>
      <c r="AF227" s="7">
        <v>237.25826294287265</v>
      </c>
      <c r="AG227" s="7">
        <v>224.51168450146491</v>
      </c>
      <c r="AH227" s="7">
        <v>232.16415342503552</v>
      </c>
      <c r="AI227" s="7">
        <v>241.88603014222548</v>
      </c>
      <c r="AJ227" s="7">
        <v>187.5874460014613</v>
      </c>
    </row>
    <row r="228" spans="1:36" x14ac:dyDescent="0.2">
      <c r="A228" s="10" t="s">
        <v>3</v>
      </c>
      <c r="B228" s="11"/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0.127920384</v>
      </c>
      <c r="S228" s="12">
        <v>1.8800169983999997</v>
      </c>
      <c r="T228" s="12">
        <v>12.512264140799999</v>
      </c>
      <c r="U228" s="12">
        <v>11.4133867776</v>
      </c>
      <c r="V228" s="12">
        <v>9.3332362751999991</v>
      </c>
      <c r="W228" s="12">
        <v>10.851775027199999</v>
      </c>
      <c r="X228" s="12">
        <v>12.895884993023998</v>
      </c>
      <c r="Y228" s="12">
        <v>15.392196200436368</v>
      </c>
      <c r="Z228" s="12">
        <v>35.69580642431999</v>
      </c>
      <c r="AA228" s="12">
        <v>41.912064912480005</v>
      </c>
      <c r="AB228" s="12">
        <v>27.342844777163993</v>
      </c>
      <c r="AC228" s="12">
        <v>46.400022755232769</v>
      </c>
      <c r="AD228" s="12">
        <v>27.603651344645758</v>
      </c>
      <c r="AE228" s="12">
        <v>25.457117750195103</v>
      </c>
      <c r="AF228" s="12">
        <v>32.271842062082406</v>
      </c>
      <c r="AG228" s="12">
        <v>56.696037144015257</v>
      </c>
      <c r="AH228" s="12">
        <v>42.821337762534519</v>
      </c>
      <c r="AI228" s="12">
        <v>28.148120975877447</v>
      </c>
      <c r="AJ228" s="12">
        <v>36.842404738139741</v>
      </c>
    </row>
    <row r="229" spans="1:36" x14ac:dyDescent="0.2">
      <c r="A229" s="10" t="s">
        <v>4</v>
      </c>
      <c r="B229" s="11"/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4.1264639999999998E-2</v>
      </c>
      <c r="U229" s="12">
        <v>0.15904079999999998</v>
      </c>
      <c r="V229" s="12">
        <v>0.15904079999999998</v>
      </c>
      <c r="W229" s="12">
        <v>0.15904079999999998</v>
      </c>
      <c r="X229" s="12">
        <v>0.59231951999999988</v>
      </c>
      <c r="Y229" s="12">
        <v>2.8858024799999996E-3</v>
      </c>
      <c r="Z229" s="12">
        <v>5.0090687999999987E-3</v>
      </c>
      <c r="AA229" s="12">
        <v>1.5653339999999998E-3</v>
      </c>
      <c r="AB229" s="12">
        <v>0.20694933359999998</v>
      </c>
      <c r="AC229" s="12">
        <v>0.20632319999999996</v>
      </c>
      <c r="AD229" s="12">
        <v>0.20632319999999996</v>
      </c>
      <c r="AE229" s="12">
        <v>0.41264639999999991</v>
      </c>
      <c r="AF229" s="12">
        <v>0</v>
      </c>
      <c r="AG229" s="12">
        <v>4.1487913223999993</v>
      </c>
      <c r="AH229" s="12">
        <v>1.8328377599999997E-2</v>
      </c>
      <c r="AI229" s="12">
        <v>1.8328377599999997E-2</v>
      </c>
      <c r="AJ229" s="12">
        <v>0.45227263319999994</v>
      </c>
    </row>
    <row r="230" spans="1:36" x14ac:dyDescent="0.2">
      <c r="A230" s="10" t="s">
        <v>5</v>
      </c>
      <c r="B230" s="11"/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</row>
    <row r="231" spans="1:36" ht="13.5" thickBot="1" x14ac:dyDescent="0.25">
      <c r="A231" s="13" t="s">
        <v>6</v>
      </c>
      <c r="B231" s="14"/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-4.7712239999999996E-2</v>
      </c>
      <c r="S231" s="15">
        <v>-6.7287153599999996E-2</v>
      </c>
      <c r="T231" s="15">
        <v>-7.9477415999999967E-2</v>
      </c>
      <c r="U231" s="15">
        <v>1.0230363936000006</v>
      </c>
      <c r="V231" s="15">
        <v>1.6977820320000003</v>
      </c>
      <c r="W231" s="15">
        <v>3.2159171470463996</v>
      </c>
      <c r="X231" s="15">
        <v>0.33674284569599983</v>
      </c>
      <c r="Y231" s="15">
        <v>1.2741511567679997</v>
      </c>
      <c r="Z231" s="15">
        <v>-0.93437962010460007</v>
      </c>
      <c r="AA231" s="15">
        <v>-7.0404138359995636E-3</v>
      </c>
      <c r="AB231" s="15">
        <v>-0.57376879333199993</v>
      </c>
      <c r="AC231" s="15">
        <v>-1.9336381557479996</v>
      </c>
      <c r="AD231" s="15">
        <v>1.8299942036279999</v>
      </c>
      <c r="AE231" s="15">
        <v>0.11704876561514327</v>
      </c>
      <c r="AF231" s="15">
        <v>-2.9301131990362901</v>
      </c>
      <c r="AG231" s="15">
        <v>2.2866858812139466</v>
      </c>
      <c r="AH231" s="15">
        <v>-5.3166946938248039</v>
      </c>
      <c r="AI231" s="15">
        <v>0.10919826949832867</v>
      </c>
      <c r="AJ231" s="15">
        <v>-1.0665756169208633</v>
      </c>
    </row>
    <row r="232" spans="1:36" x14ac:dyDescent="0.2">
      <c r="A232" s="16" t="s">
        <v>7</v>
      </c>
      <c r="B232" s="17"/>
      <c r="C232" s="18">
        <v>105.45407999999999</v>
      </c>
      <c r="D232" s="18">
        <v>100.63774769737797</v>
      </c>
      <c r="E232" s="18">
        <v>88.857479999999995</v>
      </c>
      <c r="F232" s="18">
        <v>89.741039999999998</v>
      </c>
      <c r="G232" s="18">
        <v>90.78333092756796</v>
      </c>
      <c r="H232" s="18">
        <v>88.964489270914768</v>
      </c>
      <c r="I232" s="18">
        <v>94.525038190099835</v>
      </c>
      <c r="J232" s="18">
        <v>91.938560801117035</v>
      </c>
      <c r="K232" s="18">
        <v>112.43308696097894</v>
      </c>
      <c r="L232" s="18">
        <v>105.23644044351265</v>
      </c>
      <c r="M232" s="18">
        <v>113.18419201685431</v>
      </c>
      <c r="N232" s="18">
        <v>125.41198614241466</v>
      </c>
      <c r="O232" s="18">
        <v>125.26780449771886</v>
      </c>
      <c r="P232" s="18">
        <v>118.97535997066063</v>
      </c>
      <c r="Q232" s="18">
        <v>141.20168248301442</v>
      </c>
      <c r="R232" s="18">
        <v>180.41327374369814</v>
      </c>
      <c r="S232" s="18">
        <v>183.04079952529844</v>
      </c>
      <c r="T232" s="18">
        <v>182.31332674344517</v>
      </c>
      <c r="U232" s="18">
        <v>175.50143164021904</v>
      </c>
      <c r="V232" s="18">
        <v>187.52138658362256</v>
      </c>
      <c r="W232" s="18">
        <v>204.18836051008046</v>
      </c>
      <c r="X232" s="18">
        <v>194.81653728620904</v>
      </c>
      <c r="Y232" s="18">
        <v>194.66225329370215</v>
      </c>
      <c r="Z232" s="18">
        <v>217.62927533171475</v>
      </c>
      <c r="AA232" s="18">
        <v>252.68061279760889</v>
      </c>
      <c r="AB232" s="18">
        <v>229.16911184893848</v>
      </c>
      <c r="AC232" s="18">
        <v>273.37772480450968</v>
      </c>
      <c r="AD232" s="18">
        <v>276.60101483142779</v>
      </c>
      <c r="AE232" s="18">
        <v>274.06892682926724</v>
      </c>
      <c r="AF232" s="18">
        <v>266.59999180591876</v>
      </c>
      <c r="AG232" s="18">
        <v>279.34561620429412</v>
      </c>
      <c r="AH232" s="18">
        <v>269.65046811614525</v>
      </c>
      <c r="AI232" s="18">
        <v>270.12502101000126</v>
      </c>
      <c r="AJ232" s="18">
        <v>222.91100248948018</v>
      </c>
    </row>
    <row r="233" spans="1:36" ht="13.5" thickBot="1" x14ac:dyDescent="0.25">
      <c r="A233" s="21" t="s">
        <v>8</v>
      </c>
      <c r="B233" s="22"/>
      <c r="C233" s="23">
        <f t="shared" ref="C233:AF233" si="12">C232-C252</f>
        <v>105.45407999999999</v>
      </c>
      <c r="D233" s="23">
        <f t="shared" si="12"/>
        <v>100.63774769737797</v>
      </c>
      <c r="E233" s="23">
        <f t="shared" si="12"/>
        <v>88.857479999999995</v>
      </c>
      <c r="F233" s="23">
        <f t="shared" si="12"/>
        <v>89.741039999999998</v>
      </c>
      <c r="G233" s="23">
        <f t="shared" si="12"/>
        <v>90.78333092756796</v>
      </c>
      <c r="H233" s="23">
        <f t="shared" si="12"/>
        <v>88.964489270914768</v>
      </c>
      <c r="I233" s="23">
        <f t="shared" si="12"/>
        <v>94.525038190099835</v>
      </c>
      <c r="J233" s="23">
        <f t="shared" si="12"/>
        <v>91.938560801117035</v>
      </c>
      <c r="K233" s="23">
        <f t="shared" si="12"/>
        <v>112.43308696097894</v>
      </c>
      <c r="L233" s="23">
        <f t="shared" si="12"/>
        <v>105.23644044351265</v>
      </c>
      <c r="M233" s="23">
        <f t="shared" si="12"/>
        <v>113.18419201685431</v>
      </c>
      <c r="N233" s="23">
        <f t="shared" si="12"/>
        <v>125.41198614241466</v>
      </c>
      <c r="O233" s="23">
        <f t="shared" si="12"/>
        <v>125.26780449771886</v>
      </c>
      <c r="P233" s="23">
        <f t="shared" si="12"/>
        <v>118.97535997066063</v>
      </c>
      <c r="Q233" s="23">
        <f t="shared" si="12"/>
        <v>141.20168248301442</v>
      </c>
      <c r="R233" s="23">
        <f t="shared" si="12"/>
        <v>180.41327374369814</v>
      </c>
      <c r="S233" s="23">
        <f t="shared" si="12"/>
        <v>183.04079952529844</v>
      </c>
      <c r="T233" s="23">
        <f t="shared" si="12"/>
        <v>182.31332674344517</v>
      </c>
      <c r="U233" s="23">
        <f t="shared" si="12"/>
        <v>175.50143164021904</v>
      </c>
      <c r="V233" s="23">
        <f t="shared" si="12"/>
        <v>187.52138658362256</v>
      </c>
      <c r="W233" s="23">
        <f t="shared" si="12"/>
        <v>204.18836051008046</v>
      </c>
      <c r="X233" s="23">
        <f t="shared" si="12"/>
        <v>194.81653728620904</v>
      </c>
      <c r="Y233" s="23">
        <f t="shared" si="12"/>
        <v>194.66225329370215</v>
      </c>
      <c r="Z233" s="23">
        <f t="shared" si="12"/>
        <v>217.62927533171475</v>
      </c>
      <c r="AA233" s="23">
        <f t="shared" si="12"/>
        <v>252.68061279760889</v>
      </c>
      <c r="AB233" s="23">
        <f t="shared" si="12"/>
        <v>229.16911184893848</v>
      </c>
      <c r="AC233" s="23">
        <f t="shared" si="12"/>
        <v>273.37772480450968</v>
      </c>
      <c r="AD233" s="23">
        <f t="shared" si="12"/>
        <v>276.60101483142779</v>
      </c>
      <c r="AE233" s="23">
        <f t="shared" si="12"/>
        <v>274.06892682926724</v>
      </c>
      <c r="AF233" s="23">
        <f t="shared" si="12"/>
        <v>266.59999180591876</v>
      </c>
      <c r="AG233" s="23">
        <f t="shared" ref="AG233:AH233" si="13">AG232-AG252</f>
        <v>279.34561620429412</v>
      </c>
      <c r="AH233" s="23">
        <f t="shared" si="13"/>
        <v>269.65046811614525</v>
      </c>
      <c r="AI233" s="23">
        <f t="shared" ref="AI233:AJ233" si="14">AI232-AI252</f>
        <v>270.12502101000126</v>
      </c>
      <c r="AJ233" s="23">
        <f t="shared" si="14"/>
        <v>222.91100248948018</v>
      </c>
    </row>
    <row r="234" spans="1:36" x14ac:dyDescent="0.2">
      <c r="A234" s="16" t="s">
        <v>9</v>
      </c>
      <c r="B234" s="17"/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2.4357599999999997</v>
      </c>
      <c r="R234" s="18">
        <v>2.4432105599999998</v>
      </c>
      <c r="S234" s="18">
        <v>2.6805777599999998</v>
      </c>
      <c r="T234" s="18">
        <v>2.1790117919999998</v>
      </c>
      <c r="U234" s="18">
        <v>6.0103380959999999</v>
      </c>
      <c r="V234" s="18">
        <v>13.330026143999998</v>
      </c>
      <c r="W234" s="18">
        <v>24.361716194854747</v>
      </c>
      <c r="X234" s="18">
        <v>30.469160237424365</v>
      </c>
      <c r="Y234" s="18">
        <v>40.531890807013056</v>
      </c>
      <c r="Z234" s="18">
        <v>50.863158049874343</v>
      </c>
      <c r="AA234" s="18">
        <v>58.054562601914526</v>
      </c>
      <c r="AB234" s="18">
        <v>42.846355078066928</v>
      </c>
      <c r="AC234" s="18">
        <v>87.756954095136123</v>
      </c>
      <c r="AD234" s="18">
        <v>85.032252458153224</v>
      </c>
      <c r="AE234" s="18">
        <v>76.028615684916531</v>
      </c>
      <c r="AF234" s="18">
        <v>76.966325921459557</v>
      </c>
      <c r="AG234" s="18">
        <v>98.039012347565588</v>
      </c>
      <c r="AH234" s="18">
        <v>101.52989282069719</v>
      </c>
      <c r="AI234" s="18">
        <v>108.5968246602994</v>
      </c>
      <c r="AJ234" s="18">
        <v>79.807379489182779</v>
      </c>
    </row>
    <row r="235" spans="1:36" x14ac:dyDescent="0.2">
      <c r="A235" s="24" t="s">
        <v>10</v>
      </c>
      <c r="B235" s="25"/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0.23736719999999997</v>
      </c>
      <c r="T235" s="26">
        <v>8.8356000000000004E-2</v>
      </c>
      <c r="U235" s="26">
        <v>3.5103599999999999</v>
      </c>
      <c r="V235" s="26">
        <v>10.101239999999999</v>
      </c>
      <c r="W235" s="26">
        <v>20.374950194854748</v>
      </c>
      <c r="X235" s="26">
        <v>26.988378551252936</v>
      </c>
      <c r="Y235" s="26">
        <v>36.260484759013053</v>
      </c>
      <c r="Z235" s="26">
        <v>47.023937064714886</v>
      </c>
      <c r="AA235" s="26">
        <v>55.02554152762881</v>
      </c>
      <c r="AB235" s="26">
        <v>40.330598343445544</v>
      </c>
      <c r="AC235" s="26">
        <v>84.850781028053717</v>
      </c>
      <c r="AD235" s="26">
        <v>82.138606421581798</v>
      </c>
      <c r="AE235" s="26">
        <v>72.467059694059387</v>
      </c>
      <c r="AF235" s="26">
        <v>73.916033907745273</v>
      </c>
      <c r="AG235" s="26">
        <v>94.437895270775158</v>
      </c>
      <c r="AH235" s="26">
        <v>96.722620841748608</v>
      </c>
      <c r="AI235" s="26">
        <v>103.52605130487083</v>
      </c>
      <c r="AJ235" s="26">
        <v>74.992360933754213</v>
      </c>
    </row>
    <row r="236" spans="1:36" x14ac:dyDescent="0.2">
      <c r="A236" s="10" t="s">
        <v>11</v>
      </c>
      <c r="B236" s="11"/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2.4357599999999997</v>
      </c>
      <c r="R236" s="12">
        <v>2.4432105599999998</v>
      </c>
      <c r="S236" s="12">
        <v>2.4432105599999998</v>
      </c>
      <c r="T236" s="12">
        <v>2.0906557919999997</v>
      </c>
      <c r="U236" s="12">
        <v>2.4999780959999995</v>
      </c>
      <c r="V236" s="12">
        <v>3.2287861439999999</v>
      </c>
      <c r="W236" s="12">
        <v>3.9867659999999994</v>
      </c>
      <c r="X236" s="12">
        <v>3.4807816861714285</v>
      </c>
      <c r="Y236" s="12">
        <v>4.2714060479999993</v>
      </c>
      <c r="Z236" s="12">
        <v>3.8392209851594603</v>
      </c>
      <c r="AA236" s="12">
        <v>3.0290210742857133</v>
      </c>
      <c r="AB236" s="12">
        <v>2.515756734621386</v>
      </c>
      <c r="AC236" s="12">
        <v>2.9061730670824044</v>
      </c>
      <c r="AD236" s="12">
        <v>2.8936460365714289</v>
      </c>
      <c r="AE236" s="12">
        <v>3.5615559908571428</v>
      </c>
      <c r="AF236" s="12">
        <v>3.0502920137142859</v>
      </c>
      <c r="AG236" s="12">
        <v>3.6011170767904312</v>
      </c>
      <c r="AH236" s="12">
        <v>4.8072719789485721</v>
      </c>
      <c r="AI236" s="12">
        <v>5.0707733554285719</v>
      </c>
      <c r="AJ236" s="12">
        <v>4.8150185554285718</v>
      </c>
    </row>
    <row r="237" spans="1:36" x14ac:dyDescent="0.2">
      <c r="A237" s="10" t="s">
        <v>12</v>
      </c>
      <c r="B237" s="11"/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">
      <c r="A238" s="10" t="s">
        <v>13</v>
      </c>
      <c r="B238" s="11"/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">
      <c r="A239" s="27" t="s">
        <v>14</v>
      </c>
      <c r="B239" s="28"/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v>0</v>
      </c>
      <c r="AF239" s="29">
        <v>0</v>
      </c>
      <c r="AG239" s="29">
        <v>0</v>
      </c>
      <c r="AH239" s="29">
        <v>0</v>
      </c>
      <c r="AI239" s="29">
        <v>0</v>
      </c>
      <c r="AJ239" s="29">
        <v>0</v>
      </c>
    </row>
    <row r="240" spans="1:36" x14ac:dyDescent="0.2">
      <c r="A240" s="30" t="s">
        <v>15</v>
      </c>
      <c r="B240" s="31"/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</row>
    <row r="241" spans="1:36" x14ac:dyDescent="0.2">
      <c r="A241" s="24" t="s">
        <v>10</v>
      </c>
      <c r="B241" s="25"/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</row>
    <row r="242" spans="1:36" x14ac:dyDescent="0.2">
      <c r="A242" s="10" t="s">
        <v>16</v>
      </c>
      <c r="B242" s="11"/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">
      <c r="A243" s="10" t="s">
        <v>17</v>
      </c>
      <c r="B243" s="11"/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">
      <c r="A244" s="10" t="s">
        <v>13</v>
      </c>
      <c r="B244" s="11"/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">
      <c r="A245" s="27" t="s">
        <v>18</v>
      </c>
      <c r="B245" s="28"/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9">
        <v>0</v>
      </c>
      <c r="AD245" s="29">
        <v>0</v>
      </c>
      <c r="AE245" s="29">
        <v>0</v>
      </c>
      <c r="AF245" s="29">
        <v>0</v>
      </c>
      <c r="AG245" s="29">
        <v>0</v>
      </c>
      <c r="AH245" s="29">
        <v>0</v>
      </c>
      <c r="AI245" s="29">
        <v>0</v>
      </c>
      <c r="AJ245" s="29">
        <v>0</v>
      </c>
    </row>
    <row r="246" spans="1:36" x14ac:dyDescent="0.2">
      <c r="A246" s="32" t="s">
        <v>19</v>
      </c>
      <c r="B246" s="33"/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</row>
    <row r="247" spans="1:36" x14ac:dyDescent="0.2">
      <c r="A247" s="24" t="s">
        <v>20</v>
      </c>
      <c r="B247" s="25"/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</row>
    <row r="248" spans="1:36" x14ac:dyDescent="0.2">
      <c r="A248" s="35" t="s">
        <v>21</v>
      </c>
      <c r="B248" s="31"/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</row>
    <row r="249" spans="1:36" ht="13.5" thickBot="1" x14ac:dyDescent="0.25">
      <c r="A249" s="13" t="s">
        <v>22</v>
      </c>
      <c r="B249" s="14"/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</row>
    <row r="250" spans="1:36" ht="13.5" thickBot="1" x14ac:dyDescent="0.25">
      <c r="A250" s="30" t="s">
        <v>23</v>
      </c>
      <c r="B250" s="31"/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</row>
    <row r="251" spans="1:36" ht="13.5" thickBot="1" x14ac:dyDescent="0.25">
      <c r="A251" s="36" t="s">
        <v>24</v>
      </c>
      <c r="B251" s="37"/>
      <c r="C251" s="38">
        <v>105.45407999999999</v>
      </c>
      <c r="D251" s="38">
        <v>100.63774769737797</v>
      </c>
      <c r="E251" s="38">
        <v>88.857479999999995</v>
      </c>
      <c r="F251" s="38">
        <v>89.741039999999998</v>
      </c>
      <c r="G251" s="38">
        <v>90.78333092756796</v>
      </c>
      <c r="H251" s="38">
        <v>88.964489270914768</v>
      </c>
      <c r="I251" s="38">
        <v>94.525038190099835</v>
      </c>
      <c r="J251" s="38">
        <v>91.938560801117035</v>
      </c>
      <c r="K251" s="38">
        <v>112.43308696097894</v>
      </c>
      <c r="L251" s="38">
        <v>105.23644044351265</v>
      </c>
      <c r="M251" s="38">
        <v>113.18419201685431</v>
      </c>
      <c r="N251" s="38">
        <v>125.41198614241466</v>
      </c>
      <c r="O251" s="38">
        <v>125.26780449771886</v>
      </c>
      <c r="P251" s="38">
        <v>118.97535997066063</v>
      </c>
      <c r="Q251" s="38">
        <v>138.76592248301444</v>
      </c>
      <c r="R251" s="38">
        <v>177.97006318369813</v>
      </c>
      <c r="S251" s="38">
        <v>180.36022176529843</v>
      </c>
      <c r="T251" s="38">
        <v>180.13431495144516</v>
      </c>
      <c r="U251" s="38">
        <v>169.49109354421904</v>
      </c>
      <c r="V251" s="38">
        <v>174.19136043962257</v>
      </c>
      <c r="W251" s="38">
        <v>179.82664431522571</v>
      </c>
      <c r="X251" s="38">
        <v>164.34737704878467</v>
      </c>
      <c r="Y251" s="38">
        <v>154.13036248668908</v>
      </c>
      <c r="Z251" s="38">
        <v>166.76611728184042</v>
      </c>
      <c r="AA251" s="38">
        <v>194.62605019569435</v>
      </c>
      <c r="AB251" s="38">
        <v>186.32275677087156</v>
      </c>
      <c r="AC251" s="38">
        <v>185.62077070937357</v>
      </c>
      <c r="AD251" s="38">
        <v>191.56876237327458</v>
      </c>
      <c r="AE251" s="38">
        <v>198.04031114435071</v>
      </c>
      <c r="AF251" s="38">
        <v>189.63366588445922</v>
      </c>
      <c r="AG251" s="38">
        <v>181.30660385672854</v>
      </c>
      <c r="AH251" s="38">
        <v>168.12057529544808</v>
      </c>
      <c r="AI251" s="38">
        <v>161.52819634970186</v>
      </c>
      <c r="AJ251" s="38">
        <v>143.1036230002974</v>
      </c>
    </row>
    <row r="252" spans="1:36" x14ac:dyDescent="0.2">
      <c r="A252" s="16" t="s">
        <v>25</v>
      </c>
      <c r="B252" s="17"/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</row>
    <row r="253" spans="1:36" ht="13.5" thickBot="1" x14ac:dyDescent="0.25">
      <c r="A253" s="39" t="s">
        <v>26</v>
      </c>
      <c r="B253" s="40"/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</row>
    <row r="254" spans="1:36" ht="13.5" thickBot="1" x14ac:dyDescent="0.25">
      <c r="A254" s="16" t="s">
        <v>27</v>
      </c>
      <c r="B254" s="17"/>
      <c r="C254" s="18">
        <v>105.45408</v>
      </c>
      <c r="D254" s="18">
        <v>100.63774769737799</v>
      </c>
      <c r="E254" s="18">
        <v>88.857479999999981</v>
      </c>
      <c r="F254" s="18">
        <v>89.741039999999998</v>
      </c>
      <c r="G254" s="18">
        <v>90.78333092756796</v>
      </c>
      <c r="H254" s="18">
        <v>88.964489270914768</v>
      </c>
      <c r="I254" s="18">
        <v>94.525038190099835</v>
      </c>
      <c r="J254" s="18">
        <v>91.938560801117035</v>
      </c>
      <c r="K254" s="18">
        <v>112.43308696097894</v>
      </c>
      <c r="L254" s="18">
        <v>105.23644044351266</v>
      </c>
      <c r="M254" s="18">
        <v>113.1841920168543</v>
      </c>
      <c r="N254" s="18">
        <v>125.41198614241466</v>
      </c>
      <c r="O254" s="18">
        <v>125.26780449771884</v>
      </c>
      <c r="P254" s="18">
        <v>118.97535997066063</v>
      </c>
      <c r="Q254" s="18">
        <v>138.76592248301441</v>
      </c>
      <c r="R254" s="18">
        <v>175.55147967925015</v>
      </c>
      <c r="S254" s="18">
        <v>180.55249015249842</v>
      </c>
      <c r="T254" s="18">
        <v>180.13431495144519</v>
      </c>
      <c r="U254" s="18">
        <v>169.49109354421907</v>
      </c>
      <c r="V254" s="18">
        <v>171.97269829562259</v>
      </c>
      <c r="W254" s="18">
        <v>180.28674027522575</v>
      </c>
      <c r="X254" s="18">
        <v>164.34796807878467</v>
      </c>
      <c r="Y254" s="18">
        <v>157.0646142897414</v>
      </c>
      <c r="Z254" s="18">
        <v>168.62084027061928</v>
      </c>
      <c r="AA254" s="18">
        <v>196.15221219050315</v>
      </c>
      <c r="AB254" s="18">
        <v>194.469715016181</v>
      </c>
      <c r="AC254" s="18">
        <v>192.96956574116248</v>
      </c>
      <c r="AD254" s="18">
        <v>198.38087664299857</v>
      </c>
      <c r="AE254" s="18">
        <v>203.52311967105621</v>
      </c>
      <c r="AF254" s="18">
        <v>188.88358295273719</v>
      </c>
      <c r="AG254" s="18">
        <v>184.11270487512991</v>
      </c>
      <c r="AH254" s="18">
        <v>174.89441008584103</v>
      </c>
      <c r="AI254" s="18">
        <v>169.82374086378277</v>
      </c>
      <c r="AJ254" s="18">
        <v>151.33851400330752</v>
      </c>
    </row>
    <row r="255" spans="1:36" x14ac:dyDescent="0.2">
      <c r="A255" s="42" t="s">
        <v>28</v>
      </c>
      <c r="B255" s="43"/>
      <c r="C255" s="44">
        <v>60.7746</v>
      </c>
      <c r="D255" s="44">
        <v>60.7746</v>
      </c>
      <c r="E255" s="44">
        <v>56.547839999999994</v>
      </c>
      <c r="F255" s="44">
        <v>56.547839999999994</v>
      </c>
      <c r="G255" s="44">
        <v>59.270159999999997</v>
      </c>
      <c r="H255" s="44">
        <v>59.270159999999997</v>
      </c>
      <c r="I255" s="44">
        <v>67.675919999999991</v>
      </c>
      <c r="J255" s="44">
        <v>67.699799999999996</v>
      </c>
      <c r="K255" s="44">
        <v>87.376919999999998</v>
      </c>
      <c r="L255" s="44">
        <v>87.376919999999998</v>
      </c>
      <c r="M255" s="44">
        <v>95.997599999999991</v>
      </c>
      <c r="N255" s="44">
        <v>108.98831999999999</v>
      </c>
      <c r="O255" s="44">
        <v>108.98831999999999</v>
      </c>
      <c r="P255" s="44">
        <v>103.63919999999999</v>
      </c>
      <c r="Q255" s="44">
        <v>123.74615999999999</v>
      </c>
      <c r="R255" s="44">
        <v>159.430311655</v>
      </c>
      <c r="S255" s="44">
        <v>162.39330593968401</v>
      </c>
      <c r="T255" s="44">
        <v>151.1192682829674</v>
      </c>
      <c r="U255" s="44">
        <v>137.80302260715732</v>
      </c>
      <c r="V255" s="44">
        <v>130.77503811505733</v>
      </c>
      <c r="W255" s="44">
        <v>141.54880044456817</v>
      </c>
      <c r="X255" s="44">
        <v>126.30751553358789</v>
      </c>
      <c r="Y255" s="44">
        <v>110.37857963361336</v>
      </c>
      <c r="Z255" s="44">
        <v>115.2885872884458</v>
      </c>
      <c r="AA255" s="44">
        <v>142.15741613464752</v>
      </c>
      <c r="AB255" s="44">
        <v>144.06740516406728</v>
      </c>
      <c r="AC255" s="44">
        <v>133.82920037801091</v>
      </c>
      <c r="AD255" s="44">
        <v>148.96717879054268</v>
      </c>
      <c r="AE255" s="44">
        <v>154.40915192376926</v>
      </c>
      <c r="AF255" s="44">
        <v>146.82571872926582</v>
      </c>
      <c r="AG255" s="44">
        <v>139.29532945860095</v>
      </c>
      <c r="AH255" s="44">
        <v>126.89294441880031</v>
      </c>
      <c r="AI255" s="44">
        <v>123.59584677095994</v>
      </c>
      <c r="AJ255" s="44">
        <v>107.24075568681843</v>
      </c>
    </row>
    <row r="256" spans="1:36" x14ac:dyDescent="0.2">
      <c r="A256" s="45" t="s">
        <v>29</v>
      </c>
      <c r="B256" s="46" t="s">
        <v>30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v>0</v>
      </c>
      <c r="K256" s="47">
        <v>0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7">
        <v>0</v>
      </c>
      <c r="AE256" s="47">
        <v>0</v>
      </c>
      <c r="AF256" s="47">
        <v>0</v>
      </c>
      <c r="AG256" s="47">
        <v>0</v>
      </c>
      <c r="AH256" s="47">
        <v>0</v>
      </c>
      <c r="AI256" s="47">
        <v>0</v>
      </c>
      <c r="AJ256" s="47">
        <v>0</v>
      </c>
    </row>
    <row r="257" spans="1:37" x14ac:dyDescent="0.2">
      <c r="A257" s="49" t="s">
        <v>31</v>
      </c>
      <c r="B257" s="50" t="s">
        <v>32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39.951239999999999</v>
      </c>
      <c r="Q257" s="51">
        <v>39.951239999999999</v>
      </c>
      <c r="R257" s="51">
        <v>50.079544000000006</v>
      </c>
      <c r="S257" s="51">
        <v>56.49658924468401</v>
      </c>
      <c r="T257" s="51">
        <v>57.380296799999996</v>
      </c>
      <c r="U257" s="51">
        <v>40.105478770800005</v>
      </c>
      <c r="V257" s="51">
        <v>34.86528199392</v>
      </c>
      <c r="W257" s="51">
        <v>35.823387599128807</v>
      </c>
      <c r="X257" s="51">
        <v>28.415496251788799</v>
      </c>
      <c r="Y257" s="51">
        <v>13.3839553146624</v>
      </c>
      <c r="Z257" s="51">
        <v>15.436794713827199</v>
      </c>
      <c r="AA257" s="51">
        <v>36.816044920344005</v>
      </c>
      <c r="AB257" s="51">
        <v>34.114673544715785</v>
      </c>
      <c r="AC257" s="51">
        <v>26.127342188771998</v>
      </c>
      <c r="AD257" s="51">
        <v>26.87712353998452</v>
      </c>
      <c r="AE257" s="51">
        <v>29.35617730996044</v>
      </c>
      <c r="AF257" s="51">
        <v>30.022954803200385</v>
      </c>
      <c r="AG257" s="51">
        <v>38.653611785720734</v>
      </c>
      <c r="AH257" s="51">
        <v>5.78799970306458</v>
      </c>
      <c r="AI257" s="51">
        <v>7.1714920296638542</v>
      </c>
      <c r="AJ257" s="51">
        <v>5.2488688609955503</v>
      </c>
    </row>
    <row r="258" spans="1:37" x14ac:dyDescent="0.2">
      <c r="A258" s="49" t="s">
        <v>33</v>
      </c>
      <c r="B258" s="50" t="s">
        <v>34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1:37" x14ac:dyDescent="0.2">
      <c r="A259" s="49" t="s">
        <v>35</v>
      </c>
      <c r="B259" s="50" t="s">
        <v>36</v>
      </c>
      <c r="C259" s="51">
        <v>60.7746</v>
      </c>
      <c r="D259" s="51">
        <v>60.7746</v>
      </c>
      <c r="E259" s="51">
        <v>56.547839999999994</v>
      </c>
      <c r="F259" s="51">
        <v>56.547839999999994</v>
      </c>
      <c r="G259" s="51">
        <v>59.270159999999997</v>
      </c>
      <c r="H259" s="51">
        <v>59.270159999999997</v>
      </c>
      <c r="I259" s="51">
        <v>67.675919999999991</v>
      </c>
      <c r="J259" s="51">
        <v>67.699799999999996</v>
      </c>
      <c r="K259" s="51">
        <v>87.376919999999998</v>
      </c>
      <c r="L259" s="51">
        <v>87.376919999999998</v>
      </c>
      <c r="M259" s="51">
        <v>95.997599999999991</v>
      </c>
      <c r="N259" s="51">
        <v>108.98831999999999</v>
      </c>
      <c r="O259" s="51">
        <v>108.98831999999999</v>
      </c>
      <c r="P259" s="51">
        <v>63.687959999999997</v>
      </c>
      <c r="Q259" s="51">
        <v>83.794919999999991</v>
      </c>
      <c r="R259" s="51">
        <v>109.350767655</v>
      </c>
      <c r="S259" s="51">
        <v>105.89671669500001</v>
      </c>
      <c r="T259" s="51">
        <v>93.738971482967401</v>
      </c>
      <c r="U259" s="51">
        <v>88.109067136357311</v>
      </c>
      <c r="V259" s="51">
        <v>84.813933225137319</v>
      </c>
      <c r="W259" s="51">
        <v>99.868831574079351</v>
      </c>
      <c r="X259" s="51">
        <v>92.9422266117991</v>
      </c>
      <c r="Y259" s="51">
        <v>95.301088962870949</v>
      </c>
      <c r="Z259" s="51">
        <v>98.109932829066594</v>
      </c>
      <c r="AA259" s="51">
        <v>103.405615210512</v>
      </c>
      <c r="AB259" s="51">
        <v>108.05431766223623</v>
      </c>
      <c r="AC259" s="51">
        <v>106.26720739668004</v>
      </c>
      <c r="AD259" s="51">
        <v>120.24426980408526</v>
      </c>
      <c r="AE259" s="51">
        <v>122.74655323105425</v>
      </c>
      <c r="AF259" s="51">
        <v>115.57557678307214</v>
      </c>
      <c r="AG259" s="51">
        <v>99.332424559476607</v>
      </c>
      <c r="AH259" s="51">
        <v>118.33124747868028</v>
      </c>
      <c r="AI259" s="51">
        <v>114.37197096830813</v>
      </c>
      <c r="AJ259" s="51">
        <v>101.51212973091825</v>
      </c>
    </row>
    <row r="260" spans="1:37" x14ac:dyDescent="0.2">
      <c r="A260" s="49" t="s">
        <v>37</v>
      </c>
      <c r="B260" s="50" t="s">
        <v>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0</v>
      </c>
      <c r="AC260" s="51">
        <v>0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</row>
    <row r="261" spans="1:37" x14ac:dyDescent="0.2">
      <c r="A261" s="49" t="s">
        <v>39</v>
      </c>
      <c r="B261" s="50" t="s">
        <v>40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1.0101239999999998</v>
      </c>
      <c r="W261" s="51">
        <v>0.46009595999999997</v>
      </c>
      <c r="X261" s="51">
        <v>5.9102999999999998E-4</v>
      </c>
      <c r="Y261" s="51">
        <v>0</v>
      </c>
      <c r="Z261" s="51">
        <v>1.2895199999999999E-3</v>
      </c>
      <c r="AA261" s="51">
        <v>0</v>
      </c>
      <c r="AB261" s="51">
        <v>0</v>
      </c>
      <c r="AC261" s="51">
        <v>0</v>
      </c>
      <c r="AD261" s="51">
        <v>0</v>
      </c>
      <c r="AE261" s="51">
        <v>4.7777645947064247E-2</v>
      </c>
      <c r="AF261" s="51">
        <v>6.7379608772252783E-2</v>
      </c>
      <c r="AG261" s="51">
        <v>8.4534580994411176E-2</v>
      </c>
      <c r="AH261" s="51">
        <v>7.3871859609803137E-2</v>
      </c>
      <c r="AI261" s="51">
        <v>0.17920369044072532</v>
      </c>
      <c r="AJ261" s="51">
        <v>5.4822938074982216E-2</v>
      </c>
    </row>
    <row r="262" spans="1:37" x14ac:dyDescent="0.2">
      <c r="A262" s="49" t="s">
        <v>41</v>
      </c>
      <c r="B262" s="50" t="s">
        <v>42</v>
      </c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0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</row>
    <row r="263" spans="1:37" x14ac:dyDescent="0.2">
      <c r="A263" s="49" t="s">
        <v>43</v>
      </c>
      <c r="B263" s="50" t="s">
        <v>44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9.5884766999999993</v>
      </c>
      <c r="V263" s="51">
        <v>10.085698895999998</v>
      </c>
      <c r="W263" s="51">
        <v>5.3964853113600002</v>
      </c>
      <c r="X263" s="51">
        <v>4.9492016399999992</v>
      </c>
      <c r="Y263" s="51">
        <v>1.6935353560799999</v>
      </c>
      <c r="Z263" s="51">
        <v>1.7405702255519999</v>
      </c>
      <c r="AA263" s="51">
        <v>1.9357560037915198</v>
      </c>
      <c r="AB263" s="51">
        <v>1.89841395711528</v>
      </c>
      <c r="AC263" s="51">
        <v>1.4346507925588798</v>
      </c>
      <c r="AD263" s="51">
        <v>1.8457854464728798</v>
      </c>
      <c r="AE263" s="51">
        <v>2.2586437368074894</v>
      </c>
      <c r="AF263" s="51">
        <v>1.1598075342210583</v>
      </c>
      <c r="AG263" s="51">
        <v>1.2247585324092056</v>
      </c>
      <c r="AH263" s="51">
        <v>2.6998253774456393</v>
      </c>
      <c r="AI263" s="51">
        <v>1.8731800825472169</v>
      </c>
      <c r="AJ263" s="51">
        <v>0.42493415682967073</v>
      </c>
    </row>
    <row r="264" spans="1:37" x14ac:dyDescent="0.2">
      <c r="A264" s="49" t="s">
        <v>45</v>
      </c>
      <c r="B264" s="50" t="s">
        <v>46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1:37" x14ac:dyDescent="0.2">
      <c r="A265" s="49" t="s">
        <v>47</v>
      </c>
      <c r="B265" s="50" t="s">
        <v>48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0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0</v>
      </c>
      <c r="AJ265" s="51">
        <v>0</v>
      </c>
    </row>
    <row r="266" spans="1:37" x14ac:dyDescent="0.2">
      <c r="A266" s="49" t="s">
        <v>49</v>
      </c>
      <c r="B266" s="50" t="s">
        <v>50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1:37" x14ac:dyDescent="0.2">
      <c r="A267" s="49" t="s">
        <v>51</v>
      </c>
      <c r="B267" s="50" t="s">
        <v>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0</v>
      </c>
      <c r="AC267" s="51">
        <v>0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0</v>
      </c>
      <c r="AJ267" s="51">
        <v>0</v>
      </c>
    </row>
    <row r="268" spans="1:37" x14ac:dyDescent="0.2">
      <c r="A268" s="76" t="s">
        <v>53</v>
      </c>
      <c r="B268" s="92" t="s">
        <v>54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0</v>
      </c>
      <c r="Z268" s="78">
        <v>0</v>
      </c>
      <c r="AA268" s="78">
        <v>0</v>
      </c>
      <c r="AB268" s="78">
        <v>0</v>
      </c>
      <c r="AC268" s="78">
        <v>0</v>
      </c>
      <c r="AD268" s="78">
        <v>0</v>
      </c>
      <c r="AE268" s="78">
        <v>0</v>
      </c>
      <c r="AF268" s="78">
        <v>0</v>
      </c>
      <c r="AG268" s="78">
        <v>0</v>
      </c>
      <c r="AH268" s="78">
        <v>0</v>
      </c>
      <c r="AI268" s="78">
        <v>0</v>
      </c>
      <c r="AJ268" s="78">
        <v>0</v>
      </c>
    </row>
    <row r="269" spans="1:37" s="60" customFormat="1" x14ac:dyDescent="0.2">
      <c r="A269" s="57" t="s">
        <v>55</v>
      </c>
      <c r="B269" s="58" t="s">
        <v>56</v>
      </c>
      <c r="C269" s="59">
        <v>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/>
    </row>
    <row r="270" spans="1:37" x14ac:dyDescent="0.2">
      <c r="A270" s="30" t="s">
        <v>57</v>
      </c>
      <c r="B270" s="31"/>
      <c r="C270" s="19">
        <v>0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</row>
    <row r="271" spans="1:37" x14ac:dyDescent="0.2">
      <c r="A271" s="61" t="s">
        <v>58</v>
      </c>
      <c r="B271" s="25"/>
      <c r="C271" s="62">
        <v>0</v>
      </c>
      <c r="D271" s="62">
        <v>0</v>
      </c>
      <c r="E271" s="62">
        <v>0</v>
      </c>
      <c r="F271" s="62">
        <v>0</v>
      </c>
      <c r="G271" s="62">
        <v>0</v>
      </c>
      <c r="H271" s="62">
        <v>0</v>
      </c>
      <c r="I271" s="62">
        <v>0</v>
      </c>
      <c r="J271" s="62">
        <v>0</v>
      </c>
      <c r="K271" s="62">
        <v>0</v>
      </c>
      <c r="L271" s="62">
        <v>0</v>
      </c>
      <c r="M271" s="62">
        <v>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0</v>
      </c>
      <c r="AF271" s="62">
        <v>0</v>
      </c>
      <c r="AG271" s="62">
        <v>0</v>
      </c>
      <c r="AH271" s="62">
        <v>0</v>
      </c>
      <c r="AI271" s="62">
        <v>0</v>
      </c>
      <c r="AJ271" s="62">
        <v>0</v>
      </c>
    </row>
    <row r="272" spans="1:37" x14ac:dyDescent="0.2">
      <c r="A272" s="45" t="s">
        <v>59</v>
      </c>
      <c r="B272" s="63"/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>
        <v>0</v>
      </c>
      <c r="K272" s="47">
        <v>0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7">
        <v>0</v>
      </c>
      <c r="AE272" s="47">
        <v>0</v>
      </c>
      <c r="AF272" s="47">
        <v>0</v>
      </c>
      <c r="AG272" s="47">
        <v>0</v>
      </c>
      <c r="AH272" s="47">
        <v>0</v>
      </c>
      <c r="AI272" s="47">
        <v>0</v>
      </c>
      <c r="AJ272" s="47">
        <v>0</v>
      </c>
    </row>
    <row r="273" spans="1:36" x14ac:dyDescent="0.2">
      <c r="A273" s="49" t="s">
        <v>60</v>
      </c>
      <c r="B273" s="11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1:36" x14ac:dyDescent="0.2">
      <c r="A274" s="49" t="s">
        <v>61</v>
      </c>
      <c r="B274" s="11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0</v>
      </c>
      <c r="AJ274" s="51">
        <v>0</v>
      </c>
    </row>
    <row r="275" spans="1:36" x14ac:dyDescent="0.2">
      <c r="A275" s="49" t="s">
        <v>62</v>
      </c>
      <c r="B275" s="11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1:36" x14ac:dyDescent="0.2">
      <c r="A276" s="49" t="s">
        <v>63</v>
      </c>
      <c r="B276" s="11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0</v>
      </c>
      <c r="AJ276" s="51">
        <v>0</v>
      </c>
    </row>
    <row r="277" spans="1:36" x14ac:dyDescent="0.2">
      <c r="A277" s="49" t="s">
        <v>64</v>
      </c>
      <c r="B277" s="11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0</v>
      </c>
      <c r="AJ277" s="51">
        <v>0</v>
      </c>
    </row>
    <row r="278" spans="1:36" x14ac:dyDescent="0.2">
      <c r="A278" s="49" t="s">
        <v>65</v>
      </c>
      <c r="B278" s="11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0</v>
      </c>
      <c r="AJ278" s="51">
        <v>0</v>
      </c>
    </row>
    <row r="279" spans="1:36" x14ac:dyDescent="0.2">
      <c r="A279" s="55" t="s">
        <v>66</v>
      </c>
      <c r="B279" s="31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1:36" x14ac:dyDescent="0.2">
      <c r="A280" s="64" t="s">
        <v>67</v>
      </c>
      <c r="B280" s="65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1:36" x14ac:dyDescent="0.2">
      <c r="A281" s="66" t="s">
        <v>68</v>
      </c>
      <c r="B281" s="67"/>
      <c r="C281" s="68">
        <v>44.679479999999998</v>
      </c>
      <c r="D281" s="68">
        <v>39.863147697377983</v>
      </c>
      <c r="E281" s="68">
        <v>32.309639999999995</v>
      </c>
      <c r="F281" s="68">
        <v>33.193199999999997</v>
      </c>
      <c r="G281" s="68">
        <v>31.513170927567966</v>
      </c>
      <c r="H281" s="68">
        <v>29.694329270914775</v>
      </c>
      <c r="I281" s="68">
        <v>26.849118190099841</v>
      </c>
      <c r="J281" s="68">
        <v>24.238760801117046</v>
      </c>
      <c r="K281" s="68">
        <v>25.056166960978945</v>
      </c>
      <c r="L281" s="68">
        <v>17.859520443512665</v>
      </c>
      <c r="M281" s="68">
        <v>17.186592016854313</v>
      </c>
      <c r="N281" s="68">
        <v>16.423666142414675</v>
      </c>
      <c r="O281" s="68">
        <v>16.279484497718855</v>
      </c>
      <c r="P281" s="68">
        <v>15.336159970660644</v>
      </c>
      <c r="Q281" s="68">
        <v>15.01976248301442</v>
      </c>
      <c r="R281" s="68">
        <v>15.948922539450159</v>
      </c>
      <c r="S281" s="68">
        <v>16.776758595214403</v>
      </c>
      <c r="T281" s="68">
        <v>23.200729051098445</v>
      </c>
      <c r="U281" s="68">
        <v>20.426767746312262</v>
      </c>
      <c r="V281" s="68">
        <v>26.697426477710728</v>
      </c>
      <c r="W281" s="68">
        <v>26.732694805008538</v>
      </c>
      <c r="X281" s="68">
        <v>22.282498695897988</v>
      </c>
      <c r="Y281" s="68">
        <v>27.572654592128035</v>
      </c>
      <c r="Z281" s="68">
        <v>28.246857364981473</v>
      </c>
      <c r="AA281" s="68">
        <v>26.169915860804466</v>
      </c>
      <c r="AB281" s="68">
        <v>33.711271272241746</v>
      </c>
      <c r="AC281" s="68">
        <v>34.411611991471581</v>
      </c>
      <c r="AD281" s="68">
        <v>28.360826150391887</v>
      </c>
      <c r="AE281" s="68">
        <v>30.375513223272744</v>
      </c>
      <c r="AF281" s="68">
        <v>26.569480537894432</v>
      </c>
      <c r="AG281" s="68">
        <v>27.581320676749407</v>
      </c>
      <c r="AH281" s="68">
        <v>28.125378051819894</v>
      </c>
      <c r="AI281" s="68">
        <v>25.112470958336537</v>
      </c>
      <c r="AJ281" s="68">
        <v>25.167012938734477</v>
      </c>
    </row>
    <row r="282" spans="1:36" x14ac:dyDescent="0.2">
      <c r="A282" s="66" t="s">
        <v>69</v>
      </c>
      <c r="B282" s="67"/>
      <c r="C282" s="68">
        <v>0</v>
      </c>
      <c r="D282" s="68">
        <v>0</v>
      </c>
      <c r="E282" s="68">
        <v>0</v>
      </c>
      <c r="F282" s="68">
        <v>0</v>
      </c>
      <c r="G282" s="68">
        <v>0</v>
      </c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8">
        <v>0</v>
      </c>
      <c r="O282" s="68">
        <v>0</v>
      </c>
      <c r="P282" s="68">
        <v>0</v>
      </c>
      <c r="Q282" s="68">
        <v>0</v>
      </c>
      <c r="R282" s="68">
        <v>0.17224548480000001</v>
      </c>
      <c r="S282" s="68">
        <v>1.3824256175999998</v>
      </c>
      <c r="T282" s="68">
        <v>5.8143176173793343</v>
      </c>
      <c r="U282" s="68">
        <v>11.261303190749489</v>
      </c>
      <c r="V282" s="68">
        <v>14.50023370285453</v>
      </c>
      <c r="W282" s="68">
        <v>12.005245025649025</v>
      </c>
      <c r="X282" s="68">
        <v>15.757953849298804</v>
      </c>
      <c r="Y282" s="68">
        <v>19.113380064000001</v>
      </c>
      <c r="Z282" s="68">
        <v>25.085395617191999</v>
      </c>
      <c r="AA282" s="68">
        <v>27.824880195051175</v>
      </c>
      <c r="AB282" s="68">
        <v>16.691038579871996</v>
      </c>
      <c r="AC282" s="68">
        <v>24.728753371679996</v>
      </c>
      <c r="AD282" s="68">
        <v>21.052871702063999</v>
      </c>
      <c r="AE282" s="68">
        <v>18.738454524014198</v>
      </c>
      <c r="AF282" s="68">
        <v>15.488383685576936</v>
      </c>
      <c r="AG282" s="68">
        <v>17.236054739779561</v>
      </c>
      <c r="AH282" s="68">
        <v>19.876087615220825</v>
      </c>
      <c r="AI282" s="68">
        <v>21.115423134486292</v>
      </c>
      <c r="AJ282" s="68">
        <v>18.930745377754626</v>
      </c>
    </row>
    <row r="283" spans="1:36" x14ac:dyDescent="0.2">
      <c r="A283" s="61" t="s">
        <v>70</v>
      </c>
      <c r="B283" s="25"/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2">
        <v>0</v>
      </c>
      <c r="Q283" s="62">
        <v>0</v>
      </c>
      <c r="R283" s="62">
        <v>0.17224548480000001</v>
      </c>
      <c r="S283" s="62">
        <v>1.3824256175999998</v>
      </c>
      <c r="T283" s="62">
        <v>5.8143176173793343</v>
      </c>
      <c r="U283" s="62">
        <v>11.261303190749489</v>
      </c>
      <c r="V283" s="62">
        <v>9.407731025966914</v>
      </c>
      <c r="W283" s="62">
        <v>8.1593451135403736</v>
      </c>
      <c r="X283" s="62">
        <v>9.9189714733726113</v>
      </c>
      <c r="Y283" s="62">
        <v>11.618614725172531</v>
      </c>
      <c r="Z283" s="62">
        <v>14.193317083212335</v>
      </c>
      <c r="AA283" s="62">
        <v>16.378845905296064</v>
      </c>
      <c r="AB283" s="62">
        <v>8.9324846822119461</v>
      </c>
      <c r="AC283" s="62">
        <v>10.704882737033694</v>
      </c>
      <c r="AD283" s="62">
        <v>8.8803218778366659</v>
      </c>
      <c r="AE283" s="62">
        <v>8.1515164085993277</v>
      </c>
      <c r="AF283" s="62">
        <v>7.2342965400760573</v>
      </c>
      <c r="AG283" s="62">
        <v>7.8098759432177296</v>
      </c>
      <c r="AH283" s="62">
        <v>8.9982315171720622</v>
      </c>
      <c r="AI283" s="62">
        <v>9.6360325755545126</v>
      </c>
      <c r="AJ283" s="62">
        <v>8.606027630420904</v>
      </c>
    </row>
    <row r="284" spans="1:36" x14ac:dyDescent="0.2">
      <c r="A284" s="70" t="s">
        <v>71</v>
      </c>
      <c r="B284" s="71" t="s">
        <v>72</v>
      </c>
      <c r="C284" s="72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73">
        <v>0</v>
      </c>
      <c r="V284" s="73">
        <v>0.45731759198838551</v>
      </c>
      <c r="W284" s="73">
        <v>0.93629433492870151</v>
      </c>
      <c r="X284" s="73">
        <v>1.325787833670151</v>
      </c>
      <c r="Y284" s="73">
        <v>1.4099063508685339</v>
      </c>
      <c r="Z284" s="73">
        <v>1.9259038585380783</v>
      </c>
      <c r="AA284" s="73">
        <v>2.6420849894165359</v>
      </c>
      <c r="AB284" s="73">
        <v>1.9900904339735577</v>
      </c>
      <c r="AC284" s="73">
        <v>3.4422482544398458</v>
      </c>
      <c r="AD284" s="73">
        <v>1.5271070757402403</v>
      </c>
      <c r="AE284" s="73">
        <v>3.1396423897951866</v>
      </c>
      <c r="AF284" s="73">
        <v>2.1277082820615534</v>
      </c>
      <c r="AG284" s="73">
        <v>2.427297592097259</v>
      </c>
      <c r="AH284" s="73">
        <v>2.5726255304218744</v>
      </c>
      <c r="AI284" s="73">
        <v>2.953991471691098</v>
      </c>
      <c r="AJ284" s="73">
        <v>2.3270464294902062</v>
      </c>
    </row>
    <row r="285" spans="1:36" x14ac:dyDescent="0.2">
      <c r="A285" s="70" t="s">
        <v>73</v>
      </c>
      <c r="B285" s="71" t="s">
        <v>74</v>
      </c>
      <c r="C285" s="72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73">
        <v>0</v>
      </c>
      <c r="T285" s="73">
        <v>0</v>
      </c>
      <c r="U285" s="73">
        <v>0</v>
      </c>
      <c r="V285" s="73">
        <v>9.3013747523061449E-2</v>
      </c>
      <c r="W285" s="73">
        <v>0.13193238355813519</v>
      </c>
      <c r="X285" s="73">
        <v>0.23836601467175078</v>
      </c>
      <c r="Y285" s="73">
        <v>0.1088348762073956</v>
      </c>
      <c r="Z285" s="73">
        <v>0.12825998641668784</v>
      </c>
      <c r="AA285" s="73">
        <v>9.4520928071119698E-2</v>
      </c>
      <c r="AB285" s="73">
        <v>3.0934048196480178E-2</v>
      </c>
      <c r="AC285" s="73">
        <v>5.3216205723642843E-2</v>
      </c>
      <c r="AD285" s="73">
        <v>9.156734883548831E-2</v>
      </c>
      <c r="AE285" s="73">
        <v>4.9527741119679169E-2</v>
      </c>
      <c r="AF285" s="73">
        <v>0.13363920684350908</v>
      </c>
      <c r="AG285" s="73">
        <v>0.13011597887068352</v>
      </c>
      <c r="AH285" s="73">
        <v>0.12213702551482004</v>
      </c>
      <c r="AI285" s="73">
        <v>0.12302140142343206</v>
      </c>
      <c r="AJ285" s="73">
        <v>4.5117387976683548E-2</v>
      </c>
    </row>
    <row r="286" spans="1:36" x14ac:dyDescent="0.2">
      <c r="A286" s="70" t="s">
        <v>75</v>
      </c>
      <c r="B286" s="71" t="s">
        <v>76</v>
      </c>
      <c r="C286" s="72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73">
        <v>0</v>
      </c>
      <c r="Q286" s="73">
        <v>0</v>
      </c>
      <c r="R286" s="73">
        <v>0</v>
      </c>
      <c r="S286" s="73">
        <v>0</v>
      </c>
      <c r="T286" s="73">
        <v>0</v>
      </c>
      <c r="U286" s="73">
        <v>0</v>
      </c>
      <c r="V286" s="73">
        <v>7.0671070253459423</v>
      </c>
      <c r="W286" s="73">
        <v>3.5451508227073107</v>
      </c>
      <c r="X286" s="73">
        <v>6.5954497282729063</v>
      </c>
      <c r="Y286" s="73">
        <v>4.3863753138132164</v>
      </c>
      <c r="Z286" s="73">
        <v>7.1785511147589975</v>
      </c>
      <c r="AA286" s="73">
        <v>8.3470981479948314</v>
      </c>
      <c r="AB286" s="73">
        <v>4.0950787612483284</v>
      </c>
      <c r="AC286" s="73">
        <v>4.7922593680606802</v>
      </c>
      <c r="AD286" s="73">
        <v>4.779224852123229</v>
      </c>
      <c r="AE286" s="73">
        <v>2.1875658466710419</v>
      </c>
      <c r="AF286" s="73">
        <v>2.2447753335644727</v>
      </c>
      <c r="AG286" s="73">
        <v>2.041013256747056</v>
      </c>
      <c r="AH286" s="73">
        <v>2.5909581665601813</v>
      </c>
      <c r="AI286" s="73">
        <v>2.357645660068898</v>
      </c>
      <c r="AJ286" s="73">
        <v>2.0073272003285343</v>
      </c>
    </row>
    <row r="287" spans="1:36" x14ac:dyDescent="0.2">
      <c r="A287" s="70" t="s">
        <v>77</v>
      </c>
      <c r="B287" s="71" t="s">
        <v>78</v>
      </c>
      <c r="C287" s="72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73">
        <v>0</v>
      </c>
      <c r="T287" s="73">
        <v>0</v>
      </c>
      <c r="U287" s="73">
        <v>0</v>
      </c>
      <c r="V287" s="73">
        <v>0.31198361148360199</v>
      </c>
      <c r="W287" s="73">
        <v>0.62419622328580104</v>
      </c>
      <c r="X287" s="73">
        <v>0.13986766150160584</v>
      </c>
      <c r="Y287" s="73">
        <v>0.22921284534587857</v>
      </c>
      <c r="Z287" s="73">
        <v>0.37676371009902054</v>
      </c>
      <c r="AA287" s="73">
        <v>0.66839799136006073</v>
      </c>
      <c r="AB287" s="73">
        <v>0.48168732191661984</v>
      </c>
      <c r="AC287" s="73">
        <v>0.28288614621515407</v>
      </c>
      <c r="AD287" s="73">
        <v>0.35740803900303503</v>
      </c>
      <c r="AE287" s="73">
        <v>0.1656785980869836</v>
      </c>
      <c r="AF287" s="73">
        <v>0.18621993835158185</v>
      </c>
      <c r="AG287" s="73">
        <v>0.2108405107608349</v>
      </c>
      <c r="AH287" s="73">
        <v>0.17270337752174433</v>
      </c>
      <c r="AI287" s="73">
        <v>7.2817550228223948E-2</v>
      </c>
      <c r="AJ287" s="73">
        <v>6.6593380400844948E-2</v>
      </c>
    </row>
    <row r="288" spans="1:36" x14ac:dyDescent="0.2">
      <c r="A288" s="70" t="s">
        <v>79</v>
      </c>
      <c r="B288" s="71" t="s">
        <v>80</v>
      </c>
      <c r="C288" s="72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73">
        <v>0</v>
      </c>
      <c r="Q288" s="73">
        <v>0</v>
      </c>
      <c r="R288" s="73">
        <v>0</v>
      </c>
      <c r="S288" s="73">
        <v>0</v>
      </c>
      <c r="T288" s="73">
        <v>0</v>
      </c>
      <c r="U288" s="73">
        <v>0</v>
      </c>
      <c r="V288" s="73">
        <v>8.9138174709600559E-2</v>
      </c>
      <c r="W288" s="73">
        <v>0.94906198495045646</v>
      </c>
      <c r="X288" s="73">
        <v>0.10046832023354783</v>
      </c>
      <c r="Y288" s="73">
        <v>5.9364477931306683E-2</v>
      </c>
      <c r="Z288" s="73">
        <v>4.6093432618497195E-2</v>
      </c>
      <c r="AA288" s="73">
        <v>7.2015945197043574E-2</v>
      </c>
      <c r="AB288" s="73">
        <v>6.4814196221196552E-2</v>
      </c>
      <c r="AC288" s="73">
        <v>2.5207676395409769E-2</v>
      </c>
      <c r="AD288" s="73">
        <v>0.79456828505633403</v>
      </c>
      <c r="AE288" s="73">
        <v>0.79573735489903985</v>
      </c>
      <c r="AF288" s="73">
        <v>0.79392359231695842</v>
      </c>
      <c r="AG288" s="73">
        <v>0.97146950988802383</v>
      </c>
      <c r="AH288" s="73">
        <v>1.385049946612277</v>
      </c>
      <c r="AI288" s="73">
        <v>1.8928904823305523</v>
      </c>
      <c r="AJ288" s="73">
        <v>1.8084182068113086</v>
      </c>
    </row>
    <row r="289" spans="1:36" x14ac:dyDescent="0.2">
      <c r="A289" s="74" t="s">
        <v>81</v>
      </c>
      <c r="B289" s="75"/>
      <c r="C289" s="72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0.17224548480000001</v>
      </c>
      <c r="S289" s="73">
        <v>1.3824256175999998</v>
      </c>
      <c r="T289" s="73">
        <v>5.8143176173793343</v>
      </c>
      <c r="U289" s="73">
        <v>11.261303190749489</v>
      </c>
      <c r="V289" s="73">
        <v>1.3891708749163232</v>
      </c>
      <c r="W289" s="73">
        <v>1.9727093641099682</v>
      </c>
      <c r="X289" s="73">
        <v>1.519031915022649</v>
      </c>
      <c r="Y289" s="73">
        <v>5.424920861006199</v>
      </c>
      <c r="Z289" s="73">
        <v>4.5377449807810537</v>
      </c>
      <c r="AA289" s="73">
        <v>4.5547279032564747</v>
      </c>
      <c r="AB289" s="73">
        <v>2.2698799206557645</v>
      </c>
      <c r="AC289" s="73">
        <v>2.1090650861989619</v>
      </c>
      <c r="AD289" s="73">
        <v>1.3304462770783387</v>
      </c>
      <c r="AE289" s="73">
        <v>1.8133644780273972</v>
      </c>
      <c r="AF289" s="73">
        <v>1.7480301869379811</v>
      </c>
      <c r="AG289" s="73">
        <v>2.0291390948538726</v>
      </c>
      <c r="AH289" s="73">
        <v>2.1547574705411661</v>
      </c>
      <c r="AI289" s="73">
        <v>2.2356660098123098</v>
      </c>
      <c r="AJ289" s="73">
        <v>2.351525025413328</v>
      </c>
    </row>
    <row r="290" spans="1:36" x14ac:dyDescent="0.2">
      <c r="A290" s="76" t="s">
        <v>82</v>
      </c>
      <c r="B290" s="28"/>
      <c r="C290" s="78">
        <v>0</v>
      </c>
      <c r="D290" s="78">
        <v>0</v>
      </c>
      <c r="E290" s="78">
        <v>0</v>
      </c>
      <c r="F290" s="78">
        <v>0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  <c r="U290" s="78">
        <v>0</v>
      </c>
      <c r="V290" s="78">
        <v>5.0925026768876158</v>
      </c>
      <c r="W290" s="78">
        <v>3.8458999121086515</v>
      </c>
      <c r="X290" s="78">
        <v>5.8389823759261921</v>
      </c>
      <c r="Y290" s="78">
        <v>7.4947653388274693</v>
      </c>
      <c r="Z290" s="78">
        <v>10.892078533979662</v>
      </c>
      <c r="AA290" s="78">
        <v>11.446034289755112</v>
      </c>
      <c r="AB290" s="78">
        <v>7.7585538976600512</v>
      </c>
      <c r="AC290" s="78">
        <v>14.023870634646302</v>
      </c>
      <c r="AD290" s="78">
        <v>12.172549824227334</v>
      </c>
      <c r="AE290" s="78">
        <v>10.586938115414871</v>
      </c>
      <c r="AF290" s="78">
        <v>8.2540871455008791</v>
      </c>
      <c r="AG290" s="78">
        <v>9.4261787965618336</v>
      </c>
      <c r="AH290" s="78">
        <v>10.877856098048763</v>
      </c>
      <c r="AI290" s="78">
        <v>11.479390558931781</v>
      </c>
      <c r="AJ290" s="78">
        <v>10.324717747333723</v>
      </c>
    </row>
    <row r="291" spans="1:36" x14ac:dyDescent="0.2">
      <c r="A291" s="79" t="s">
        <v>83</v>
      </c>
      <c r="B291" s="80" t="s">
        <v>84</v>
      </c>
      <c r="C291" s="81">
        <v>0</v>
      </c>
      <c r="D291" s="82">
        <v>0</v>
      </c>
      <c r="E291" s="82">
        <v>0</v>
      </c>
      <c r="F291" s="82">
        <v>0</v>
      </c>
      <c r="G291" s="82">
        <v>0</v>
      </c>
      <c r="H291" s="82">
        <v>0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1.4186277801950023E-3</v>
      </c>
      <c r="X291" s="82">
        <v>2.3639604760834789E-2</v>
      </c>
      <c r="Y291" s="82">
        <v>1.6490132758696303E-3</v>
      </c>
      <c r="Z291" s="82">
        <v>0</v>
      </c>
      <c r="AA291" s="82">
        <v>0</v>
      </c>
      <c r="AB291" s="82">
        <v>0</v>
      </c>
      <c r="AC291" s="82">
        <v>1.6441006715672817</v>
      </c>
      <c r="AD291" s="82">
        <v>5.9075708926121491E-3</v>
      </c>
      <c r="AE291" s="82">
        <v>1.3930143091208677E-2</v>
      </c>
      <c r="AF291" s="82">
        <v>2.8435126110698972E-2</v>
      </c>
      <c r="AG291" s="82">
        <v>5.7449445723657774E-2</v>
      </c>
      <c r="AH291" s="82">
        <v>5.668033322641939E-2</v>
      </c>
      <c r="AI291" s="82">
        <v>4.8935677652323902E-3</v>
      </c>
      <c r="AJ291" s="82">
        <v>1.4970660587361202E-3</v>
      </c>
    </row>
    <row r="292" spans="1:36" x14ac:dyDescent="0.2">
      <c r="A292" s="83" t="s">
        <v>85</v>
      </c>
      <c r="B292" s="84">
        <v>84</v>
      </c>
      <c r="C292" s="72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0</v>
      </c>
      <c r="R292" s="73">
        <v>0</v>
      </c>
      <c r="S292" s="73">
        <v>0</v>
      </c>
      <c r="T292" s="73">
        <v>0</v>
      </c>
      <c r="U292" s="73">
        <v>0</v>
      </c>
      <c r="V292" s="73">
        <v>1.6858741738554892</v>
      </c>
      <c r="W292" s="73">
        <v>2.3322240706405837</v>
      </c>
      <c r="X292" s="73">
        <v>3.7409674534021051</v>
      </c>
      <c r="Y292" s="73">
        <v>5.288385575713904</v>
      </c>
      <c r="Z292" s="73">
        <v>7.6254570049296442</v>
      </c>
      <c r="AA292" s="73">
        <v>8.0702868586436942</v>
      </c>
      <c r="AB292" s="73">
        <v>4.7314363241473485</v>
      </c>
      <c r="AC292" s="73">
        <v>8.8703012382514164</v>
      </c>
      <c r="AD292" s="73">
        <v>9.1212894581931589</v>
      </c>
      <c r="AE292" s="73">
        <v>7.7179584067569493</v>
      </c>
      <c r="AF292" s="73">
        <v>5.9216445373809794</v>
      </c>
      <c r="AG292" s="73">
        <v>6.4926839173150972</v>
      </c>
      <c r="AH292" s="73">
        <v>7.4121126368501846</v>
      </c>
      <c r="AI292" s="73">
        <v>8.061077067344451</v>
      </c>
      <c r="AJ292" s="73">
        <v>7.4632257822765622</v>
      </c>
    </row>
    <row r="293" spans="1:36" x14ac:dyDescent="0.2">
      <c r="A293" s="70" t="s">
        <v>86</v>
      </c>
      <c r="B293" s="71">
        <v>85</v>
      </c>
      <c r="C293" s="72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73">
        <v>0</v>
      </c>
      <c r="Q293" s="73">
        <v>0</v>
      </c>
      <c r="R293" s="73">
        <v>0</v>
      </c>
      <c r="S293" s="73">
        <v>0</v>
      </c>
      <c r="T293" s="73">
        <v>0</v>
      </c>
      <c r="U293" s="73">
        <v>0</v>
      </c>
      <c r="V293" s="73">
        <v>0.69566532001623049</v>
      </c>
      <c r="W293" s="73">
        <v>0.41423931181694074</v>
      </c>
      <c r="X293" s="73">
        <v>0.64023929560594217</v>
      </c>
      <c r="Y293" s="73">
        <v>0.79647341224503132</v>
      </c>
      <c r="Z293" s="73">
        <v>1.5411238992880147</v>
      </c>
      <c r="AA293" s="73">
        <v>1.6406132515201493</v>
      </c>
      <c r="AB293" s="73">
        <v>2.0151322825135658</v>
      </c>
      <c r="AC293" s="73">
        <v>2.1062414054831273</v>
      </c>
      <c r="AD293" s="73">
        <v>2.1001414523236188</v>
      </c>
      <c r="AE293" s="73">
        <v>1.7111743674411048</v>
      </c>
      <c r="AF293" s="73">
        <v>1.3747549218506667</v>
      </c>
      <c r="AG293" s="73">
        <v>1.7480030831363333</v>
      </c>
      <c r="AH293" s="73">
        <v>2.3556055992082769</v>
      </c>
      <c r="AI293" s="73">
        <v>2.5315534419978705</v>
      </c>
      <c r="AJ293" s="73">
        <v>2.1176176754028329</v>
      </c>
    </row>
    <row r="294" spans="1:36" x14ac:dyDescent="0.2">
      <c r="A294" s="74" t="s">
        <v>87</v>
      </c>
      <c r="B294" s="75" t="s">
        <v>88</v>
      </c>
      <c r="C294" s="85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  <c r="O294" s="86">
        <v>0</v>
      </c>
      <c r="P294" s="86">
        <v>0</v>
      </c>
      <c r="Q294" s="86">
        <v>0</v>
      </c>
      <c r="R294" s="86">
        <v>0</v>
      </c>
      <c r="S294" s="86">
        <v>0</v>
      </c>
      <c r="T294" s="86">
        <v>0</v>
      </c>
      <c r="U294" s="86">
        <v>0</v>
      </c>
      <c r="V294" s="86">
        <v>2.7109631830158958</v>
      </c>
      <c r="W294" s="86">
        <v>1.0980179018709317</v>
      </c>
      <c r="X294" s="86">
        <v>1.4341360221573103</v>
      </c>
      <c r="Y294" s="86">
        <v>1.4082573375926641</v>
      </c>
      <c r="Z294" s="86">
        <v>1.7254976297620037</v>
      </c>
      <c r="AA294" s="86">
        <v>1.7351341795912687</v>
      </c>
      <c r="AB294" s="86">
        <v>1.0119852909991371</v>
      </c>
      <c r="AC294" s="86">
        <v>1.4032273193444773</v>
      </c>
      <c r="AD294" s="86">
        <v>0.94521134281794372</v>
      </c>
      <c r="AE294" s="86">
        <v>1.1438751981256075</v>
      </c>
      <c r="AF294" s="86">
        <v>0.92925256015853452</v>
      </c>
      <c r="AG294" s="86">
        <v>1.1280423503867447</v>
      </c>
      <c r="AH294" s="86">
        <v>1.0534575287638814</v>
      </c>
      <c r="AI294" s="86">
        <v>0.88186648182422689</v>
      </c>
      <c r="AJ294" s="86">
        <v>0.74237722359559333</v>
      </c>
    </row>
    <row r="295" spans="1:36" x14ac:dyDescent="0.2">
      <c r="A295" s="32" t="s">
        <v>89</v>
      </c>
      <c r="B295" s="33"/>
      <c r="C295" s="34">
        <v>0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</row>
    <row r="296" spans="1:36" ht="13.5" thickBot="1" x14ac:dyDescent="0.25">
      <c r="A296" s="30" t="s">
        <v>90</v>
      </c>
      <c r="B296" s="31"/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</row>
    <row r="297" spans="1:36" ht="13.5" thickBot="1" x14ac:dyDescent="0.25">
      <c r="A297" s="36" t="s">
        <v>91</v>
      </c>
      <c r="B297" s="37"/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2.4185835044479802</v>
      </c>
      <c r="S297" s="38">
        <v>-0.19226838719998796</v>
      </c>
      <c r="T297" s="38">
        <v>0</v>
      </c>
      <c r="U297" s="38">
        <v>0</v>
      </c>
      <c r="V297" s="38">
        <v>2.2186621439999783</v>
      </c>
      <c r="W297" s="38">
        <v>-0.46009596000004649</v>
      </c>
      <c r="X297" s="38">
        <v>-5.9103000000959582E-4</v>
      </c>
      <c r="Y297" s="38">
        <v>-2.9342518030523195</v>
      </c>
      <c r="Z297" s="38">
        <v>-1.8547229887788603</v>
      </c>
      <c r="AA297" s="38">
        <v>-1.5261619948088025</v>
      </c>
      <c r="AB297" s="38">
        <v>-8.1469582453094347</v>
      </c>
      <c r="AC297" s="38">
        <v>-7.3487950317889101</v>
      </c>
      <c r="AD297" s="38">
        <v>-6.8121142697239918</v>
      </c>
      <c r="AE297" s="38">
        <v>-5.4828085267054973</v>
      </c>
      <c r="AF297" s="38">
        <v>0.75008293172203366</v>
      </c>
      <c r="AG297" s="38">
        <v>-2.8061010184013639</v>
      </c>
      <c r="AH297" s="38">
        <v>-6.7738347903929537</v>
      </c>
      <c r="AI297" s="38">
        <v>-8.2955445140809161</v>
      </c>
      <c r="AJ297" s="38">
        <v>-8.2348910030101194</v>
      </c>
    </row>
    <row r="298" spans="1:36" x14ac:dyDescent="0.2">
      <c r="A298" s="30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</row>
    <row r="299" spans="1:36" x14ac:dyDescent="0.2">
      <c r="A299" s="94"/>
      <c r="B299" s="95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</row>
    <row r="300" spans="1:36" x14ac:dyDescent="0.2">
      <c r="A300" s="30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</row>
    <row r="301" spans="1:36" ht="60.75" thickBot="1" x14ac:dyDescent="0.3">
      <c r="A301" s="97" t="s">
        <v>124</v>
      </c>
      <c r="B301" s="2" t="s">
        <v>1</v>
      </c>
      <c r="C301" s="3">
        <v>1990</v>
      </c>
      <c r="D301" s="3">
        <v>1991</v>
      </c>
      <c r="E301" s="3">
        <v>1992</v>
      </c>
      <c r="F301" s="3">
        <v>1993</v>
      </c>
      <c r="G301" s="3">
        <v>1994</v>
      </c>
      <c r="H301" s="3">
        <v>1995</v>
      </c>
      <c r="I301" s="3">
        <v>1996</v>
      </c>
      <c r="J301" s="3">
        <v>1997</v>
      </c>
      <c r="K301" s="3">
        <v>1998</v>
      </c>
      <c r="L301" s="3">
        <v>1999</v>
      </c>
      <c r="M301" s="3">
        <v>2000</v>
      </c>
      <c r="N301" s="3">
        <v>2001</v>
      </c>
      <c r="O301" s="3">
        <v>2002</v>
      </c>
      <c r="P301" s="3">
        <v>2003</v>
      </c>
      <c r="Q301" s="3">
        <v>2004</v>
      </c>
      <c r="R301" s="3">
        <v>2005</v>
      </c>
      <c r="S301" s="3">
        <v>2006</v>
      </c>
      <c r="T301" s="3">
        <v>2007</v>
      </c>
      <c r="U301" s="3">
        <v>2008</v>
      </c>
      <c r="V301" s="3">
        <v>2009</v>
      </c>
      <c r="W301" s="3">
        <v>2010</v>
      </c>
      <c r="X301" s="3">
        <v>2011</v>
      </c>
      <c r="Y301" s="3">
        <v>2012</v>
      </c>
      <c r="Z301" s="3">
        <v>2013</v>
      </c>
      <c r="AA301" s="3">
        <v>2014</v>
      </c>
      <c r="AB301" s="3">
        <v>2015</v>
      </c>
      <c r="AC301" s="3">
        <v>2016</v>
      </c>
      <c r="AD301" s="3">
        <v>2017</v>
      </c>
      <c r="AE301" s="3">
        <v>2018</v>
      </c>
      <c r="AF301" s="3">
        <v>2019</v>
      </c>
      <c r="AG301" s="3">
        <v>2020</v>
      </c>
      <c r="AH301" s="3">
        <v>2021</v>
      </c>
      <c r="AI301" s="3">
        <v>2022</v>
      </c>
      <c r="AJ301" s="3">
        <v>2023</v>
      </c>
    </row>
    <row r="302" spans="1:36" x14ac:dyDescent="0.2">
      <c r="A302" s="5" t="s">
        <v>2</v>
      </c>
      <c r="B302" s="6"/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5.1048760453559998</v>
      </c>
      <c r="W302" s="7">
        <v>6.3652074148511995</v>
      </c>
      <c r="X302" s="7">
        <v>10.632973053753611</v>
      </c>
      <c r="Y302" s="7">
        <v>44.362735544742847</v>
      </c>
      <c r="Z302" s="7">
        <v>48.730267753518739</v>
      </c>
      <c r="AA302" s="7">
        <v>51.608885679000835</v>
      </c>
      <c r="AB302" s="7">
        <v>56.952310673431782</v>
      </c>
      <c r="AC302" s="7">
        <v>63.908592626636761</v>
      </c>
      <c r="AD302" s="7">
        <v>93.972607495928045</v>
      </c>
      <c r="AE302" s="7">
        <v>139.99992739520798</v>
      </c>
      <c r="AF302" s="7">
        <v>136.78221700850077</v>
      </c>
      <c r="AG302" s="7">
        <v>144.97518876199408</v>
      </c>
      <c r="AH302" s="7">
        <v>143.78048516173769</v>
      </c>
      <c r="AI302" s="7">
        <v>151.68969874694326</v>
      </c>
      <c r="AJ302" s="7">
        <v>154.24151847983919</v>
      </c>
    </row>
    <row r="303" spans="1:36" x14ac:dyDescent="0.2">
      <c r="A303" s="10" t="s">
        <v>3</v>
      </c>
      <c r="B303" s="11"/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</row>
    <row r="304" spans="1:36" x14ac:dyDescent="0.2">
      <c r="A304" s="10" t="s">
        <v>4</v>
      </c>
      <c r="B304" s="11"/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</row>
    <row r="305" spans="1:36" x14ac:dyDescent="0.2">
      <c r="A305" s="10" t="s">
        <v>5</v>
      </c>
      <c r="B305" s="11"/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ht="13.5" thickBot="1" x14ac:dyDescent="0.25">
      <c r="A306" s="13" t="s">
        <v>6</v>
      </c>
      <c r="B306" s="14"/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</row>
    <row r="307" spans="1:36" x14ac:dyDescent="0.2">
      <c r="A307" s="16" t="s">
        <v>7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5.1048760453559998</v>
      </c>
      <c r="W307" s="18">
        <v>6.3652074148511995</v>
      </c>
      <c r="X307" s="18">
        <v>10.632973053753611</v>
      </c>
      <c r="Y307" s="18">
        <v>44.362735544742847</v>
      </c>
      <c r="Z307" s="18">
        <v>48.730267753518739</v>
      </c>
      <c r="AA307" s="18">
        <v>51.608885679000835</v>
      </c>
      <c r="AB307" s="18">
        <v>56.952310673431782</v>
      </c>
      <c r="AC307" s="18">
        <v>63.908592626636761</v>
      </c>
      <c r="AD307" s="18">
        <v>93.972607495928045</v>
      </c>
      <c r="AE307" s="18">
        <v>139.99992739520798</v>
      </c>
      <c r="AF307" s="18">
        <v>136.78221700850077</v>
      </c>
      <c r="AG307" s="18">
        <v>144.97518876199408</v>
      </c>
      <c r="AH307" s="18">
        <v>143.78048516173769</v>
      </c>
      <c r="AI307" s="18">
        <v>151.68969874694326</v>
      </c>
      <c r="AJ307" s="18">
        <v>154.24151847983919</v>
      </c>
    </row>
    <row r="308" spans="1:36" ht="13.5" thickBot="1" x14ac:dyDescent="0.25">
      <c r="A308" s="21" t="s">
        <v>8</v>
      </c>
      <c r="B308" s="22"/>
      <c r="C308" s="23">
        <f t="shared" ref="C308:AF308" si="15">C307-C327</f>
        <v>0</v>
      </c>
      <c r="D308" s="23">
        <f t="shared" si="15"/>
        <v>0</v>
      </c>
      <c r="E308" s="23">
        <f t="shared" si="15"/>
        <v>0</v>
      </c>
      <c r="F308" s="23">
        <f t="shared" si="15"/>
        <v>0</v>
      </c>
      <c r="G308" s="23">
        <f t="shared" si="15"/>
        <v>0</v>
      </c>
      <c r="H308" s="23">
        <f t="shared" si="15"/>
        <v>0</v>
      </c>
      <c r="I308" s="23">
        <f t="shared" si="15"/>
        <v>0</v>
      </c>
      <c r="J308" s="23">
        <f t="shared" si="15"/>
        <v>0</v>
      </c>
      <c r="K308" s="23">
        <f t="shared" si="15"/>
        <v>0</v>
      </c>
      <c r="L308" s="23">
        <f t="shared" si="15"/>
        <v>0</v>
      </c>
      <c r="M308" s="23">
        <f t="shared" si="15"/>
        <v>0</v>
      </c>
      <c r="N308" s="23">
        <f t="shared" si="15"/>
        <v>0</v>
      </c>
      <c r="O308" s="23">
        <f t="shared" si="15"/>
        <v>0</v>
      </c>
      <c r="P308" s="23">
        <f t="shared" si="15"/>
        <v>0</v>
      </c>
      <c r="Q308" s="23">
        <f t="shared" si="15"/>
        <v>0</v>
      </c>
      <c r="R308" s="23">
        <f t="shared" si="15"/>
        <v>0</v>
      </c>
      <c r="S308" s="23">
        <f t="shared" si="15"/>
        <v>0</v>
      </c>
      <c r="T308" s="23">
        <f t="shared" si="15"/>
        <v>0</v>
      </c>
      <c r="U308" s="23">
        <f t="shared" si="15"/>
        <v>0</v>
      </c>
      <c r="V308" s="23">
        <f t="shared" si="15"/>
        <v>5.1048760453559998</v>
      </c>
      <c r="W308" s="23">
        <f t="shared" si="15"/>
        <v>6.3652074148511995</v>
      </c>
      <c r="X308" s="23">
        <f t="shared" si="15"/>
        <v>10.632973053753611</v>
      </c>
      <c r="Y308" s="23">
        <f t="shared" si="15"/>
        <v>44.362735544742847</v>
      </c>
      <c r="Z308" s="23">
        <f t="shared" si="15"/>
        <v>48.730267753518739</v>
      </c>
      <c r="AA308" s="23">
        <f t="shared" si="15"/>
        <v>51.608885679000835</v>
      </c>
      <c r="AB308" s="23">
        <f t="shared" si="15"/>
        <v>56.952310673431782</v>
      </c>
      <c r="AC308" s="23">
        <f t="shared" si="15"/>
        <v>63.908592626636761</v>
      </c>
      <c r="AD308" s="23">
        <f t="shared" si="15"/>
        <v>93.972607495928045</v>
      </c>
      <c r="AE308" s="23">
        <f t="shared" si="15"/>
        <v>139.99992739520798</v>
      </c>
      <c r="AF308" s="23">
        <f t="shared" si="15"/>
        <v>136.78221700850077</v>
      </c>
      <c r="AG308" s="23">
        <f t="shared" ref="AG308:AH308" si="16">AG307-AG327</f>
        <v>144.97518876199408</v>
      </c>
      <c r="AH308" s="23">
        <f t="shared" si="16"/>
        <v>143.78048516173769</v>
      </c>
      <c r="AI308" s="23">
        <f t="shared" ref="AI308:AJ308" si="17">AI307-AI327</f>
        <v>151.68969874694326</v>
      </c>
      <c r="AJ308" s="23">
        <f t="shared" si="17"/>
        <v>154.24151847983919</v>
      </c>
    </row>
    <row r="309" spans="1:36" x14ac:dyDescent="0.2">
      <c r="A309" s="16" t="s">
        <v>9</v>
      </c>
      <c r="B309" s="17"/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24.605001508862081</v>
      </c>
      <c r="Z309" s="18">
        <v>25.968057539385907</v>
      </c>
      <c r="AA309" s="18">
        <v>25.518835183319997</v>
      </c>
      <c r="AB309" s="18">
        <v>25.823031282108001</v>
      </c>
      <c r="AC309" s="18">
        <v>25.961722116840001</v>
      </c>
      <c r="AD309" s="18">
        <v>53.362122620973317</v>
      </c>
      <c r="AE309" s="18">
        <v>99.30702317107577</v>
      </c>
      <c r="AF309" s="18">
        <v>96.387111983952977</v>
      </c>
      <c r="AG309" s="18">
        <v>101.61830092169396</v>
      </c>
      <c r="AH309" s="18">
        <v>97.137693209692969</v>
      </c>
      <c r="AI309" s="18">
        <v>97.775234898977814</v>
      </c>
      <c r="AJ309" s="18">
        <v>95.682986401425396</v>
      </c>
    </row>
    <row r="310" spans="1:36" x14ac:dyDescent="0.2">
      <c r="A310" s="24" t="s">
        <v>10</v>
      </c>
      <c r="B310" s="25"/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24.605001508862081</v>
      </c>
      <c r="Z310" s="26">
        <v>25.968057539385907</v>
      </c>
      <c r="AA310" s="26">
        <v>25.518835183319997</v>
      </c>
      <c r="AB310" s="26">
        <v>25.823031282108001</v>
      </c>
      <c r="AC310" s="26">
        <v>25.961722116840001</v>
      </c>
      <c r="AD310" s="26">
        <v>53.362122620973317</v>
      </c>
      <c r="AE310" s="26">
        <v>99.30702317107577</v>
      </c>
      <c r="AF310" s="26">
        <v>96.387111983952977</v>
      </c>
      <c r="AG310" s="26">
        <v>101.61830092169396</v>
      </c>
      <c r="AH310" s="26">
        <v>97.137693209692969</v>
      </c>
      <c r="AI310" s="26">
        <v>97.775234898977814</v>
      </c>
      <c r="AJ310" s="26">
        <v>95.682986401425396</v>
      </c>
    </row>
    <row r="311" spans="1:36" x14ac:dyDescent="0.2">
      <c r="A311" s="10" t="s">
        <v>11</v>
      </c>
      <c r="B311" s="11"/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">
      <c r="A312" s="10" t="s">
        <v>12</v>
      </c>
      <c r="B312" s="11"/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">
      <c r="A313" s="10" t="s">
        <v>13</v>
      </c>
      <c r="B313" s="11"/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">
      <c r="A314" s="27" t="s">
        <v>14</v>
      </c>
      <c r="B314" s="28"/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29">
        <v>0</v>
      </c>
      <c r="AD314" s="29">
        <v>0</v>
      </c>
      <c r="AE314" s="29">
        <v>0</v>
      </c>
      <c r="AF314" s="29">
        <v>0</v>
      </c>
      <c r="AG314" s="29">
        <v>0</v>
      </c>
      <c r="AH314" s="29">
        <v>0</v>
      </c>
      <c r="AI314" s="29">
        <v>0</v>
      </c>
      <c r="AJ314" s="29">
        <v>0</v>
      </c>
    </row>
    <row r="315" spans="1:36" x14ac:dyDescent="0.2">
      <c r="A315" s="30" t="s">
        <v>15</v>
      </c>
      <c r="B315" s="31"/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</row>
    <row r="316" spans="1:36" x14ac:dyDescent="0.2">
      <c r="A316" s="24" t="s">
        <v>10</v>
      </c>
      <c r="B316" s="25"/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0</v>
      </c>
      <c r="Z316" s="26">
        <v>0</v>
      </c>
      <c r="AA316" s="26">
        <v>0</v>
      </c>
      <c r="AB316" s="26">
        <v>0</v>
      </c>
      <c r="AC316" s="26">
        <v>0</v>
      </c>
      <c r="AD316" s="26">
        <v>0</v>
      </c>
      <c r="AE316" s="26">
        <v>0</v>
      </c>
      <c r="AF316" s="26">
        <v>0</v>
      </c>
      <c r="AG316" s="26">
        <v>0</v>
      </c>
      <c r="AH316" s="26">
        <v>0</v>
      </c>
      <c r="AI316" s="26">
        <v>0</v>
      </c>
      <c r="AJ316" s="26">
        <v>0</v>
      </c>
    </row>
    <row r="317" spans="1:36" x14ac:dyDescent="0.2">
      <c r="A317" s="10" t="s">
        <v>16</v>
      </c>
      <c r="B317" s="11"/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">
      <c r="A318" s="10" t="s">
        <v>17</v>
      </c>
      <c r="B318" s="11"/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">
      <c r="A319" s="10" t="s">
        <v>13</v>
      </c>
      <c r="B319" s="11"/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">
      <c r="A320" s="27" t="s">
        <v>18</v>
      </c>
      <c r="B320" s="28"/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9">
        <v>0</v>
      </c>
      <c r="AD320" s="29">
        <v>0</v>
      </c>
      <c r="AE320" s="29">
        <v>0</v>
      </c>
      <c r="AF320" s="29">
        <v>0</v>
      </c>
      <c r="AG320" s="29">
        <v>0</v>
      </c>
      <c r="AH320" s="29">
        <v>0</v>
      </c>
      <c r="AI320" s="29">
        <v>0</v>
      </c>
      <c r="AJ320" s="29">
        <v>0</v>
      </c>
    </row>
    <row r="321" spans="1:36" x14ac:dyDescent="0.2">
      <c r="A321" s="32" t="s">
        <v>19</v>
      </c>
      <c r="B321" s="33"/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</row>
    <row r="322" spans="1:36" x14ac:dyDescent="0.2">
      <c r="A322" s="24" t="s">
        <v>20</v>
      </c>
      <c r="B322" s="25"/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0</v>
      </c>
      <c r="Z322" s="26">
        <v>0</v>
      </c>
      <c r="AA322" s="26">
        <v>0</v>
      </c>
      <c r="AB322" s="26">
        <v>0</v>
      </c>
      <c r="AC322" s="26">
        <v>0</v>
      </c>
      <c r="AD322" s="26">
        <v>0</v>
      </c>
      <c r="AE322" s="26">
        <v>0</v>
      </c>
      <c r="AF322" s="26">
        <v>0</v>
      </c>
      <c r="AG322" s="26">
        <v>0</v>
      </c>
      <c r="AH322" s="26">
        <v>0</v>
      </c>
      <c r="AI322" s="26">
        <v>0</v>
      </c>
      <c r="AJ322" s="26">
        <v>0</v>
      </c>
    </row>
    <row r="323" spans="1:36" x14ac:dyDescent="0.2">
      <c r="A323" s="35" t="s">
        <v>21</v>
      </c>
      <c r="B323" s="31"/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</row>
    <row r="324" spans="1:36" ht="13.5" thickBot="1" x14ac:dyDescent="0.25">
      <c r="A324" s="13" t="s">
        <v>22</v>
      </c>
      <c r="B324" s="14"/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</row>
    <row r="325" spans="1:36" ht="13.5" thickBot="1" x14ac:dyDescent="0.25">
      <c r="A325" s="30" t="s">
        <v>23</v>
      </c>
      <c r="B325" s="31"/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</row>
    <row r="326" spans="1:36" ht="13.5" thickBot="1" x14ac:dyDescent="0.25">
      <c r="A326" s="36" t="s">
        <v>24</v>
      </c>
      <c r="B326" s="37"/>
      <c r="C326" s="38">
        <v>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0</v>
      </c>
      <c r="U326" s="38">
        <v>0</v>
      </c>
      <c r="V326" s="38">
        <v>5.1048760453559998</v>
      </c>
      <c r="W326" s="38">
        <v>6.3652074148511995</v>
      </c>
      <c r="X326" s="38">
        <v>10.632973053753611</v>
      </c>
      <c r="Y326" s="38">
        <v>19.757734035880766</v>
      </c>
      <c r="Z326" s="38">
        <v>22.762210214132832</v>
      </c>
      <c r="AA326" s="38">
        <v>26.090050495680838</v>
      </c>
      <c r="AB326" s="38">
        <v>31.129279391323781</v>
      </c>
      <c r="AC326" s="38">
        <v>37.94687050979676</v>
      </c>
      <c r="AD326" s="38">
        <v>40.610484874954729</v>
      </c>
      <c r="AE326" s="38">
        <v>40.692904224132207</v>
      </c>
      <c r="AF326" s="38">
        <v>40.395105024547789</v>
      </c>
      <c r="AG326" s="38">
        <v>43.356887840300118</v>
      </c>
      <c r="AH326" s="38">
        <v>46.642791952044718</v>
      </c>
      <c r="AI326" s="38">
        <v>53.91446384796545</v>
      </c>
      <c r="AJ326" s="38">
        <v>58.558532078413791</v>
      </c>
    </row>
    <row r="327" spans="1:36" x14ac:dyDescent="0.2">
      <c r="A327" s="16" t="s">
        <v>25</v>
      </c>
      <c r="B327" s="17"/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</row>
    <row r="328" spans="1:36" ht="13.5" thickBot="1" x14ac:dyDescent="0.25">
      <c r="A328" s="39" t="s">
        <v>26</v>
      </c>
      <c r="B328" s="40"/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</row>
    <row r="329" spans="1:36" ht="13.5" thickBot="1" x14ac:dyDescent="0.25">
      <c r="A329" s="16" t="s">
        <v>27</v>
      </c>
      <c r="B329" s="17"/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5.1048760453559998</v>
      </c>
      <c r="W329" s="18">
        <v>6.3652074148511995</v>
      </c>
      <c r="X329" s="18">
        <v>10.632973053753611</v>
      </c>
      <c r="Y329" s="18">
        <v>19.757734035880762</v>
      </c>
      <c r="Z329" s="18">
        <v>22.762210214132828</v>
      </c>
      <c r="AA329" s="18">
        <v>26.090050495680842</v>
      </c>
      <c r="AB329" s="18">
        <v>31.129279391323777</v>
      </c>
      <c r="AC329" s="18">
        <v>37.94687050979676</v>
      </c>
      <c r="AD329" s="18">
        <v>40.610484874954729</v>
      </c>
      <c r="AE329" s="18">
        <v>40.692904224132199</v>
      </c>
      <c r="AF329" s="18">
        <v>40.395105024547775</v>
      </c>
      <c r="AG329" s="18">
        <v>43.356887840300104</v>
      </c>
      <c r="AH329" s="18">
        <v>46.642791952044703</v>
      </c>
      <c r="AI329" s="18">
        <v>53.91446384796545</v>
      </c>
      <c r="AJ329" s="18">
        <v>58.558532078413776</v>
      </c>
    </row>
    <row r="330" spans="1:36" x14ac:dyDescent="0.2">
      <c r="A330" s="42" t="s">
        <v>28</v>
      </c>
      <c r="B330" s="43"/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5.1048760453559998</v>
      </c>
      <c r="W330" s="44">
        <v>6.3652074148511995</v>
      </c>
      <c r="X330" s="44">
        <v>10.632973053753611</v>
      </c>
      <c r="Y330" s="44">
        <v>19.757734035880762</v>
      </c>
      <c r="Z330" s="44">
        <v>22.762210214132828</v>
      </c>
      <c r="AA330" s="44">
        <v>26.090050495680842</v>
      </c>
      <c r="AB330" s="44">
        <v>31.129279391323777</v>
      </c>
      <c r="AC330" s="44">
        <v>37.94687050979676</v>
      </c>
      <c r="AD330" s="44">
        <v>40.610484874954729</v>
      </c>
      <c r="AE330" s="44">
        <v>40.692904224132199</v>
      </c>
      <c r="AF330" s="44">
        <v>40.395105024547775</v>
      </c>
      <c r="AG330" s="44">
        <v>43.356887840300104</v>
      </c>
      <c r="AH330" s="44">
        <v>46.642791952044703</v>
      </c>
      <c r="AI330" s="44">
        <v>53.91446384796545</v>
      </c>
      <c r="AJ330" s="44">
        <v>58.558532078413776</v>
      </c>
    </row>
    <row r="331" spans="1:36" x14ac:dyDescent="0.2">
      <c r="A331" s="45" t="s">
        <v>29</v>
      </c>
      <c r="B331" s="46" t="s">
        <v>30</v>
      </c>
      <c r="C331" s="47">
        <v>0</v>
      </c>
      <c r="D331" s="47">
        <v>0</v>
      </c>
      <c r="E331" s="47">
        <v>0</v>
      </c>
      <c r="F331" s="47">
        <v>0</v>
      </c>
      <c r="G331" s="47">
        <v>0</v>
      </c>
      <c r="H331" s="47">
        <v>0</v>
      </c>
      <c r="I331" s="47">
        <v>0</v>
      </c>
      <c r="J331" s="47">
        <v>0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  <c r="P331" s="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0</v>
      </c>
      <c r="AA331" s="47">
        <v>0</v>
      </c>
      <c r="AB331" s="47">
        <v>0</v>
      </c>
      <c r="AC331" s="47">
        <v>0</v>
      </c>
      <c r="AD331" s="47">
        <v>0</v>
      </c>
      <c r="AE331" s="47">
        <v>0</v>
      </c>
      <c r="AF331" s="47">
        <v>0</v>
      </c>
      <c r="AG331" s="47">
        <v>0</v>
      </c>
      <c r="AH331" s="47">
        <v>0</v>
      </c>
      <c r="AI331" s="47">
        <v>0</v>
      </c>
      <c r="AJ331" s="47">
        <v>0</v>
      </c>
    </row>
    <row r="332" spans="1:36" x14ac:dyDescent="0.2">
      <c r="A332" s="49" t="s">
        <v>31</v>
      </c>
      <c r="B332" s="50" t="s">
        <v>32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0</v>
      </c>
      <c r="AC332" s="51">
        <v>0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0</v>
      </c>
      <c r="AJ332" s="51">
        <v>0</v>
      </c>
    </row>
    <row r="333" spans="1:36" x14ac:dyDescent="0.2">
      <c r="A333" s="49" t="s">
        <v>33</v>
      </c>
      <c r="B333" s="50" t="s">
        <v>34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0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0</v>
      </c>
      <c r="AJ333" s="51">
        <v>0</v>
      </c>
    </row>
    <row r="334" spans="1:36" x14ac:dyDescent="0.2">
      <c r="A334" s="49" t="s">
        <v>35</v>
      </c>
      <c r="B334" s="50" t="s">
        <v>36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1:36" x14ac:dyDescent="0.2">
      <c r="A335" s="49" t="s">
        <v>37</v>
      </c>
      <c r="B335" s="50" t="s">
        <v>38</v>
      </c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0</v>
      </c>
      <c r="AC335" s="51">
        <v>0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</row>
    <row r="336" spans="1:36" x14ac:dyDescent="0.2">
      <c r="A336" s="49" t="s">
        <v>39</v>
      </c>
      <c r="B336" s="50" t="s">
        <v>40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1:36" x14ac:dyDescent="0.2">
      <c r="A337" s="49" t="s">
        <v>41</v>
      </c>
      <c r="B337" s="50" t="s">
        <v>42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1:36" x14ac:dyDescent="0.2">
      <c r="A338" s="49" t="s">
        <v>43</v>
      </c>
      <c r="B338" s="50" t="s">
        <v>44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5.1048760453559998</v>
      </c>
      <c r="W338" s="51">
        <v>6.3652074148511995</v>
      </c>
      <c r="X338" s="51">
        <v>10.632973053753611</v>
      </c>
      <c r="Y338" s="51">
        <v>19.757734035880762</v>
      </c>
      <c r="Z338" s="51">
        <v>22.762210214132828</v>
      </c>
      <c r="AA338" s="51">
        <v>26.090050495680842</v>
      </c>
      <c r="AB338" s="51">
        <v>31.129279391323777</v>
      </c>
      <c r="AC338" s="51">
        <v>37.94687050979676</v>
      </c>
      <c r="AD338" s="51">
        <v>40.610484874954729</v>
      </c>
      <c r="AE338" s="51">
        <v>40.692904224132199</v>
      </c>
      <c r="AF338" s="51">
        <v>40.395105024547775</v>
      </c>
      <c r="AG338" s="51">
        <v>43.356887840300104</v>
      </c>
      <c r="AH338" s="51">
        <v>46.642791952044703</v>
      </c>
      <c r="AI338" s="51">
        <v>53.91446384796545</v>
      </c>
      <c r="AJ338" s="51">
        <v>58.558532078413776</v>
      </c>
    </row>
    <row r="339" spans="1:36" x14ac:dyDescent="0.2">
      <c r="A339" s="49" t="s">
        <v>45</v>
      </c>
      <c r="B339" s="50" t="s">
        <v>46</v>
      </c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0</v>
      </c>
      <c r="AC339" s="51">
        <v>0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</row>
    <row r="340" spans="1:36" x14ac:dyDescent="0.2">
      <c r="A340" s="49" t="s">
        <v>47</v>
      </c>
      <c r="B340" s="50" t="s">
        <v>48</v>
      </c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0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1:36" x14ac:dyDescent="0.2">
      <c r="A341" s="49" t="s">
        <v>49</v>
      </c>
      <c r="B341" s="50" t="s">
        <v>50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0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</row>
    <row r="342" spans="1:36" x14ac:dyDescent="0.2">
      <c r="A342" s="49" t="s">
        <v>51</v>
      </c>
      <c r="B342" s="50" t="s">
        <v>52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0</v>
      </c>
      <c r="AC342" s="51">
        <v>0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0</v>
      </c>
      <c r="AJ342" s="51">
        <v>0</v>
      </c>
    </row>
    <row r="343" spans="1:36" x14ac:dyDescent="0.2">
      <c r="A343" s="76" t="s">
        <v>53</v>
      </c>
      <c r="B343" s="92" t="s">
        <v>54</v>
      </c>
      <c r="C343" s="78">
        <v>0</v>
      </c>
      <c r="D343" s="78">
        <v>0</v>
      </c>
      <c r="E343" s="78">
        <v>0</v>
      </c>
      <c r="F343" s="78">
        <v>0</v>
      </c>
      <c r="G343" s="78">
        <v>0</v>
      </c>
      <c r="H343" s="78">
        <v>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  <c r="Z343" s="78">
        <v>0</v>
      </c>
      <c r="AA343" s="78">
        <v>0</v>
      </c>
      <c r="AB343" s="78">
        <v>0</v>
      </c>
      <c r="AC343" s="78">
        <v>0</v>
      </c>
      <c r="AD343" s="78">
        <v>0</v>
      </c>
      <c r="AE343" s="78">
        <v>0</v>
      </c>
      <c r="AF343" s="78">
        <v>0</v>
      </c>
      <c r="AG343" s="78">
        <v>0</v>
      </c>
      <c r="AH343" s="78">
        <v>0</v>
      </c>
      <c r="AI343" s="78">
        <v>0</v>
      </c>
      <c r="AJ343" s="78">
        <v>0</v>
      </c>
    </row>
    <row r="344" spans="1:36" x14ac:dyDescent="0.2">
      <c r="A344" s="57" t="s">
        <v>55</v>
      </c>
      <c r="B344" s="58" t="s">
        <v>56</v>
      </c>
      <c r="C344" s="59">
        <v>0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  <c r="AC344" s="59">
        <v>0</v>
      </c>
      <c r="AD344" s="59">
        <v>0</v>
      </c>
      <c r="AE344" s="59">
        <v>0</v>
      </c>
      <c r="AF344" s="59">
        <v>0</v>
      </c>
      <c r="AG344" s="59">
        <v>0</v>
      </c>
      <c r="AH344" s="59">
        <v>0</v>
      </c>
      <c r="AI344" s="59">
        <v>0</v>
      </c>
      <c r="AJ344" s="59">
        <v>0</v>
      </c>
    </row>
    <row r="345" spans="1:36" x14ac:dyDescent="0.2">
      <c r="A345" s="30" t="s">
        <v>57</v>
      </c>
      <c r="B345" s="31"/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</row>
    <row r="346" spans="1:36" x14ac:dyDescent="0.2">
      <c r="A346" s="61" t="s">
        <v>58</v>
      </c>
      <c r="B346" s="25"/>
      <c r="C346" s="62">
        <v>0</v>
      </c>
      <c r="D346" s="62">
        <v>0</v>
      </c>
      <c r="E346" s="62">
        <v>0</v>
      </c>
      <c r="F346" s="62">
        <v>0</v>
      </c>
      <c r="G346" s="62">
        <v>0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0</v>
      </c>
      <c r="AF346" s="62">
        <v>0</v>
      </c>
      <c r="AG346" s="62">
        <v>0</v>
      </c>
      <c r="AH346" s="62">
        <v>0</v>
      </c>
      <c r="AI346" s="62">
        <v>0</v>
      </c>
      <c r="AJ346" s="62">
        <v>0</v>
      </c>
    </row>
    <row r="347" spans="1:36" x14ac:dyDescent="0.2">
      <c r="A347" s="45" t="s">
        <v>59</v>
      </c>
      <c r="B347" s="63"/>
      <c r="C347" s="47">
        <v>0</v>
      </c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47">
        <v>0</v>
      </c>
      <c r="K347" s="47">
        <v>0</v>
      </c>
      <c r="L347" s="47">
        <v>0</v>
      </c>
      <c r="M347" s="47">
        <v>0</v>
      </c>
      <c r="N347" s="47">
        <v>0</v>
      </c>
      <c r="O347" s="47">
        <v>0</v>
      </c>
      <c r="P347" s="47">
        <v>0</v>
      </c>
      <c r="Q347" s="47">
        <v>0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7">
        <v>0</v>
      </c>
      <c r="AE347" s="47">
        <v>0</v>
      </c>
      <c r="AF347" s="47">
        <v>0</v>
      </c>
      <c r="AG347" s="47">
        <v>0</v>
      </c>
      <c r="AH347" s="47">
        <v>0</v>
      </c>
      <c r="AI347" s="47">
        <v>0</v>
      </c>
      <c r="AJ347" s="47">
        <v>0</v>
      </c>
    </row>
    <row r="348" spans="1:36" x14ac:dyDescent="0.2">
      <c r="A348" s="49" t="s">
        <v>60</v>
      </c>
      <c r="B348" s="11"/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0</v>
      </c>
      <c r="AC348" s="51">
        <v>0</v>
      </c>
      <c r="AD348" s="51">
        <v>0</v>
      </c>
      <c r="AE348" s="51">
        <v>0</v>
      </c>
      <c r="AF348" s="51">
        <v>0</v>
      </c>
      <c r="AG348" s="51">
        <v>0</v>
      </c>
      <c r="AH348" s="51">
        <v>0</v>
      </c>
      <c r="AI348" s="51">
        <v>0</v>
      </c>
      <c r="AJ348" s="51">
        <v>0</v>
      </c>
    </row>
    <row r="349" spans="1:36" x14ac:dyDescent="0.2">
      <c r="A349" s="49" t="s">
        <v>61</v>
      </c>
      <c r="B349" s="11"/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0</v>
      </c>
      <c r="AC349" s="51">
        <v>0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0</v>
      </c>
      <c r="AJ349" s="51">
        <v>0</v>
      </c>
    </row>
    <row r="350" spans="1:36" x14ac:dyDescent="0.2">
      <c r="A350" s="49" t="s">
        <v>62</v>
      </c>
      <c r="B350" s="11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1:36" x14ac:dyDescent="0.2">
      <c r="A351" s="49" t="s">
        <v>63</v>
      </c>
      <c r="B351" s="11"/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0</v>
      </c>
      <c r="AC351" s="51">
        <v>0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0</v>
      </c>
      <c r="AJ351" s="51">
        <v>0</v>
      </c>
    </row>
    <row r="352" spans="1:36" x14ac:dyDescent="0.2">
      <c r="A352" s="49" t="s">
        <v>64</v>
      </c>
      <c r="B352" s="11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1:36" x14ac:dyDescent="0.2">
      <c r="A353" s="49" t="s">
        <v>65</v>
      </c>
      <c r="B353" s="11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0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0</v>
      </c>
      <c r="AJ353" s="51">
        <v>0</v>
      </c>
    </row>
    <row r="354" spans="1:36" x14ac:dyDescent="0.2">
      <c r="A354" s="55" t="s">
        <v>66</v>
      </c>
      <c r="B354" s="31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0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0</v>
      </c>
      <c r="AJ354" s="51">
        <v>0</v>
      </c>
    </row>
    <row r="355" spans="1:36" x14ac:dyDescent="0.2">
      <c r="A355" s="64" t="s">
        <v>67</v>
      </c>
      <c r="B355" s="65"/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</row>
    <row r="356" spans="1:36" x14ac:dyDescent="0.2">
      <c r="A356" s="66" t="s">
        <v>68</v>
      </c>
      <c r="B356" s="67"/>
      <c r="C356" s="68">
        <v>0</v>
      </c>
      <c r="D356" s="68">
        <v>0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0</v>
      </c>
      <c r="AE356" s="68">
        <v>0</v>
      </c>
      <c r="AF356" s="68">
        <v>0</v>
      </c>
      <c r="AG356" s="68">
        <v>0</v>
      </c>
      <c r="AH356" s="68">
        <v>0</v>
      </c>
      <c r="AI356" s="68">
        <v>0</v>
      </c>
      <c r="AJ356" s="68">
        <v>0</v>
      </c>
    </row>
    <row r="357" spans="1:36" x14ac:dyDescent="0.2">
      <c r="A357" s="66" t="s">
        <v>69</v>
      </c>
      <c r="B357" s="67"/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8">
        <v>0</v>
      </c>
      <c r="R357" s="68">
        <v>0</v>
      </c>
      <c r="S357" s="68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68">
        <v>0</v>
      </c>
      <c r="AD357" s="68">
        <v>0</v>
      </c>
      <c r="AE357" s="68">
        <v>0</v>
      </c>
      <c r="AF357" s="68">
        <v>0</v>
      </c>
      <c r="AG357" s="68">
        <v>0</v>
      </c>
      <c r="AH357" s="68">
        <v>0</v>
      </c>
      <c r="AI357" s="68">
        <v>0</v>
      </c>
      <c r="AJ357" s="68">
        <v>0</v>
      </c>
    </row>
    <row r="358" spans="1:36" x14ac:dyDescent="0.2">
      <c r="A358" s="61" t="s">
        <v>70</v>
      </c>
      <c r="B358" s="25"/>
      <c r="C358" s="62">
        <v>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62">
        <v>0</v>
      </c>
      <c r="N358" s="62">
        <v>0</v>
      </c>
      <c r="O358" s="62">
        <v>0</v>
      </c>
      <c r="P358" s="62">
        <v>0</v>
      </c>
      <c r="Q358" s="62">
        <v>0</v>
      </c>
      <c r="R358" s="62">
        <v>0</v>
      </c>
      <c r="S358" s="62">
        <v>0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Z358" s="62">
        <v>0</v>
      </c>
      <c r="AA358" s="62">
        <v>0</v>
      </c>
      <c r="AB358" s="62">
        <v>0</v>
      </c>
      <c r="AC358" s="62">
        <v>0</v>
      </c>
      <c r="AD358" s="62">
        <v>0</v>
      </c>
      <c r="AE358" s="62">
        <v>0</v>
      </c>
      <c r="AF358" s="62">
        <v>0</v>
      </c>
      <c r="AG358" s="62">
        <v>0</v>
      </c>
      <c r="AH358" s="62">
        <v>0</v>
      </c>
      <c r="AI358" s="62">
        <v>0</v>
      </c>
      <c r="AJ358" s="62">
        <v>0</v>
      </c>
    </row>
    <row r="359" spans="1:36" x14ac:dyDescent="0.2">
      <c r="A359" s="70" t="s">
        <v>71</v>
      </c>
      <c r="B359" s="71" t="s">
        <v>72</v>
      </c>
      <c r="C359" s="72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0</v>
      </c>
      <c r="J359" s="73">
        <v>0</v>
      </c>
      <c r="K359" s="73">
        <v>0</v>
      </c>
      <c r="L359" s="73">
        <v>0</v>
      </c>
      <c r="M359" s="73">
        <v>0</v>
      </c>
      <c r="N359" s="73">
        <v>0</v>
      </c>
      <c r="O359" s="73">
        <v>0</v>
      </c>
      <c r="P359" s="73">
        <v>0</v>
      </c>
      <c r="Q359" s="73">
        <v>0</v>
      </c>
      <c r="R359" s="73">
        <v>0</v>
      </c>
      <c r="S359" s="73">
        <v>0</v>
      </c>
      <c r="T359" s="73">
        <v>0</v>
      </c>
      <c r="U359" s="73">
        <v>0</v>
      </c>
      <c r="V359" s="73">
        <v>0</v>
      </c>
      <c r="W359" s="73">
        <v>0</v>
      </c>
      <c r="X359" s="73">
        <v>0</v>
      </c>
      <c r="Y359" s="73">
        <v>0</v>
      </c>
      <c r="Z359" s="73">
        <v>0</v>
      </c>
      <c r="AA359" s="73">
        <v>0</v>
      </c>
      <c r="AB359" s="73">
        <v>0</v>
      </c>
      <c r="AC359" s="73">
        <v>0</v>
      </c>
      <c r="AD359" s="73">
        <v>0</v>
      </c>
      <c r="AE359" s="73">
        <v>0</v>
      </c>
      <c r="AF359" s="73">
        <v>0</v>
      </c>
      <c r="AG359" s="73">
        <v>0</v>
      </c>
      <c r="AH359" s="73">
        <v>0</v>
      </c>
      <c r="AI359" s="73">
        <v>0</v>
      </c>
      <c r="AJ359" s="73">
        <v>0</v>
      </c>
    </row>
    <row r="360" spans="1:36" x14ac:dyDescent="0.2">
      <c r="A360" s="70" t="s">
        <v>73</v>
      </c>
      <c r="B360" s="71" t="s">
        <v>74</v>
      </c>
      <c r="C360" s="72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73">
        <v>0</v>
      </c>
      <c r="Q360" s="73">
        <v>0</v>
      </c>
      <c r="R360" s="73">
        <v>0</v>
      </c>
      <c r="S360" s="73">
        <v>0</v>
      </c>
      <c r="T360" s="73">
        <v>0</v>
      </c>
      <c r="U360" s="73">
        <v>0</v>
      </c>
      <c r="V360" s="73">
        <v>0</v>
      </c>
      <c r="W360" s="73">
        <v>0</v>
      </c>
      <c r="X360" s="73">
        <v>0</v>
      </c>
      <c r="Y360" s="73">
        <v>0</v>
      </c>
      <c r="Z360" s="73">
        <v>0</v>
      </c>
      <c r="AA360" s="73">
        <v>0</v>
      </c>
      <c r="AB360" s="73">
        <v>0</v>
      </c>
      <c r="AC360" s="73">
        <v>0</v>
      </c>
      <c r="AD360" s="73">
        <v>0</v>
      </c>
      <c r="AE360" s="73">
        <v>0</v>
      </c>
      <c r="AF360" s="73">
        <v>0</v>
      </c>
      <c r="AG360" s="73">
        <v>0</v>
      </c>
      <c r="AH360" s="73">
        <v>0</v>
      </c>
      <c r="AI360" s="73">
        <v>0</v>
      </c>
      <c r="AJ360" s="73">
        <v>0</v>
      </c>
    </row>
    <row r="361" spans="1:36" x14ac:dyDescent="0.2">
      <c r="A361" s="70" t="s">
        <v>75</v>
      </c>
      <c r="B361" s="71" t="s">
        <v>76</v>
      </c>
      <c r="C361" s="72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0</v>
      </c>
      <c r="Q361" s="73">
        <v>0</v>
      </c>
      <c r="R361" s="73">
        <v>0</v>
      </c>
      <c r="S361" s="73">
        <v>0</v>
      </c>
      <c r="T361" s="73">
        <v>0</v>
      </c>
      <c r="U361" s="73">
        <v>0</v>
      </c>
      <c r="V361" s="73">
        <v>0</v>
      </c>
      <c r="W361" s="73">
        <v>0</v>
      </c>
      <c r="X361" s="73">
        <v>0</v>
      </c>
      <c r="Y361" s="73">
        <v>0</v>
      </c>
      <c r="Z361" s="73">
        <v>0</v>
      </c>
      <c r="AA361" s="73">
        <v>0</v>
      </c>
      <c r="AB361" s="73">
        <v>0</v>
      </c>
      <c r="AC361" s="73">
        <v>0</v>
      </c>
      <c r="AD361" s="73">
        <v>0</v>
      </c>
      <c r="AE361" s="73">
        <v>0</v>
      </c>
      <c r="AF361" s="73">
        <v>0</v>
      </c>
      <c r="AG361" s="73">
        <v>0</v>
      </c>
      <c r="AH361" s="73">
        <v>0</v>
      </c>
      <c r="AI361" s="73">
        <v>0</v>
      </c>
      <c r="AJ361" s="73">
        <v>0</v>
      </c>
    </row>
    <row r="362" spans="1:36" x14ac:dyDescent="0.2">
      <c r="A362" s="70" t="s">
        <v>77</v>
      </c>
      <c r="B362" s="71" t="s">
        <v>78</v>
      </c>
      <c r="C362" s="72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73">
        <v>0</v>
      </c>
      <c r="Q362" s="73">
        <v>0</v>
      </c>
      <c r="R362" s="73">
        <v>0</v>
      </c>
      <c r="S362" s="73">
        <v>0</v>
      </c>
      <c r="T362" s="73">
        <v>0</v>
      </c>
      <c r="U362" s="73">
        <v>0</v>
      </c>
      <c r="V362" s="73">
        <v>0</v>
      </c>
      <c r="W362" s="73">
        <v>0</v>
      </c>
      <c r="X362" s="73">
        <v>0</v>
      </c>
      <c r="Y362" s="73">
        <v>0</v>
      </c>
      <c r="Z362" s="73">
        <v>0</v>
      </c>
      <c r="AA362" s="73">
        <v>0</v>
      </c>
      <c r="AB362" s="73">
        <v>0</v>
      </c>
      <c r="AC362" s="73">
        <v>0</v>
      </c>
      <c r="AD362" s="73">
        <v>0</v>
      </c>
      <c r="AE362" s="73">
        <v>0</v>
      </c>
      <c r="AF362" s="73">
        <v>0</v>
      </c>
      <c r="AG362" s="73">
        <v>0</v>
      </c>
      <c r="AH362" s="73">
        <v>0</v>
      </c>
      <c r="AI362" s="73">
        <v>0</v>
      </c>
      <c r="AJ362" s="73">
        <v>0</v>
      </c>
    </row>
    <row r="363" spans="1:36" x14ac:dyDescent="0.2">
      <c r="A363" s="70" t="s">
        <v>79</v>
      </c>
      <c r="B363" s="71" t="s">
        <v>80</v>
      </c>
      <c r="C363" s="72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73">
        <v>0</v>
      </c>
      <c r="V363" s="73">
        <v>0</v>
      </c>
      <c r="W363" s="73">
        <v>0</v>
      </c>
      <c r="X363" s="73">
        <v>0</v>
      </c>
      <c r="Y363" s="73">
        <v>0</v>
      </c>
      <c r="Z363" s="73">
        <v>0</v>
      </c>
      <c r="AA363" s="73">
        <v>0</v>
      </c>
      <c r="AB363" s="73">
        <v>0</v>
      </c>
      <c r="AC363" s="73">
        <v>0</v>
      </c>
      <c r="AD363" s="73">
        <v>0</v>
      </c>
      <c r="AE363" s="73">
        <v>0</v>
      </c>
      <c r="AF363" s="73">
        <v>0</v>
      </c>
      <c r="AG363" s="73">
        <v>0</v>
      </c>
      <c r="AH363" s="73">
        <v>0</v>
      </c>
      <c r="AI363" s="73">
        <v>0</v>
      </c>
      <c r="AJ363" s="73">
        <v>0</v>
      </c>
    </row>
    <row r="364" spans="1:36" x14ac:dyDescent="0.2">
      <c r="A364" s="74" t="s">
        <v>81</v>
      </c>
      <c r="B364" s="75"/>
      <c r="C364" s="72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73">
        <v>0</v>
      </c>
      <c r="Q364" s="73">
        <v>0</v>
      </c>
      <c r="R364" s="73">
        <v>0</v>
      </c>
      <c r="S364" s="73">
        <v>0</v>
      </c>
      <c r="T364" s="73">
        <v>0</v>
      </c>
      <c r="U364" s="73">
        <v>0</v>
      </c>
      <c r="V364" s="73">
        <v>0</v>
      </c>
      <c r="W364" s="73">
        <v>0</v>
      </c>
      <c r="X364" s="73">
        <v>0</v>
      </c>
      <c r="Y364" s="73">
        <v>0</v>
      </c>
      <c r="Z364" s="73">
        <v>0</v>
      </c>
      <c r="AA364" s="73">
        <v>0</v>
      </c>
      <c r="AB364" s="73">
        <v>0</v>
      </c>
      <c r="AC364" s="73">
        <v>0</v>
      </c>
      <c r="AD364" s="73">
        <v>0</v>
      </c>
      <c r="AE364" s="73">
        <v>0</v>
      </c>
      <c r="AF364" s="73">
        <v>0</v>
      </c>
      <c r="AG364" s="73">
        <v>0</v>
      </c>
      <c r="AH364" s="73">
        <v>0</v>
      </c>
      <c r="AI364" s="73">
        <v>0</v>
      </c>
      <c r="AJ364" s="73">
        <v>0</v>
      </c>
    </row>
    <row r="365" spans="1:36" x14ac:dyDescent="0.2">
      <c r="A365" s="76" t="s">
        <v>82</v>
      </c>
      <c r="B365" s="28"/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  <c r="Z365" s="78">
        <v>0</v>
      </c>
      <c r="AA365" s="78">
        <v>0</v>
      </c>
      <c r="AB365" s="78">
        <v>0</v>
      </c>
      <c r="AC365" s="78">
        <v>0</v>
      </c>
      <c r="AD365" s="78">
        <v>0</v>
      </c>
      <c r="AE365" s="78">
        <v>0</v>
      </c>
      <c r="AF365" s="78">
        <v>0</v>
      </c>
      <c r="AG365" s="78">
        <v>0</v>
      </c>
      <c r="AH365" s="78">
        <v>0</v>
      </c>
      <c r="AI365" s="78">
        <v>0</v>
      </c>
      <c r="AJ365" s="78">
        <v>0</v>
      </c>
    </row>
    <row r="366" spans="1:36" x14ac:dyDescent="0.2">
      <c r="A366" s="79" t="s">
        <v>83</v>
      </c>
      <c r="B366" s="80" t="s">
        <v>84</v>
      </c>
      <c r="C366" s="81">
        <v>0</v>
      </c>
      <c r="D366" s="82">
        <v>0</v>
      </c>
      <c r="E366" s="82">
        <v>0</v>
      </c>
      <c r="F366" s="82">
        <v>0</v>
      </c>
      <c r="G366" s="82">
        <v>0</v>
      </c>
      <c r="H366" s="82">
        <v>0</v>
      </c>
      <c r="I366" s="82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</row>
    <row r="367" spans="1:36" x14ac:dyDescent="0.2">
      <c r="A367" s="83" t="s">
        <v>85</v>
      </c>
      <c r="B367" s="84">
        <v>84</v>
      </c>
      <c r="C367" s="72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73">
        <v>0</v>
      </c>
      <c r="Q367" s="73">
        <v>0</v>
      </c>
      <c r="R367" s="73">
        <v>0</v>
      </c>
      <c r="S367" s="73">
        <v>0</v>
      </c>
      <c r="T367" s="73">
        <v>0</v>
      </c>
      <c r="U367" s="73">
        <v>0</v>
      </c>
      <c r="V367" s="73">
        <v>0</v>
      </c>
      <c r="W367" s="73">
        <v>0</v>
      </c>
      <c r="X367" s="73">
        <v>0</v>
      </c>
      <c r="Y367" s="73">
        <v>0</v>
      </c>
      <c r="Z367" s="73">
        <v>0</v>
      </c>
      <c r="AA367" s="73">
        <v>0</v>
      </c>
      <c r="AB367" s="73">
        <v>0</v>
      </c>
      <c r="AC367" s="73">
        <v>0</v>
      </c>
      <c r="AD367" s="73">
        <v>0</v>
      </c>
      <c r="AE367" s="73">
        <v>0</v>
      </c>
      <c r="AF367" s="73">
        <v>0</v>
      </c>
      <c r="AG367" s="73">
        <v>0</v>
      </c>
      <c r="AH367" s="73">
        <v>0</v>
      </c>
      <c r="AI367" s="73">
        <v>0</v>
      </c>
      <c r="AJ367" s="73">
        <v>0</v>
      </c>
    </row>
    <row r="368" spans="1:36" x14ac:dyDescent="0.2">
      <c r="A368" s="70" t="s">
        <v>86</v>
      </c>
      <c r="B368" s="71">
        <v>85</v>
      </c>
      <c r="C368" s="72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73">
        <v>0</v>
      </c>
      <c r="Q368" s="73">
        <v>0</v>
      </c>
      <c r="R368" s="73">
        <v>0</v>
      </c>
      <c r="S368" s="73">
        <v>0</v>
      </c>
      <c r="T368" s="73">
        <v>0</v>
      </c>
      <c r="U368" s="73">
        <v>0</v>
      </c>
      <c r="V368" s="73">
        <v>0</v>
      </c>
      <c r="W368" s="73">
        <v>0</v>
      </c>
      <c r="X368" s="73">
        <v>0</v>
      </c>
      <c r="Y368" s="73">
        <v>0</v>
      </c>
      <c r="Z368" s="73">
        <v>0</v>
      </c>
      <c r="AA368" s="73">
        <v>0</v>
      </c>
      <c r="AB368" s="73">
        <v>0</v>
      </c>
      <c r="AC368" s="73">
        <v>0</v>
      </c>
      <c r="AD368" s="73">
        <v>0</v>
      </c>
      <c r="AE368" s="73">
        <v>0</v>
      </c>
      <c r="AF368" s="73">
        <v>0</v>
      </c>
      <c r="AG368" s="73">
        <v>0</v>
      </c>
      <c r="AH368" s="73">
        <v>0</v>
      </c>
      <c r="AI368" s="73">
        <v>0</v>
      </c>
      <c r="AJ368" s="73">
        <v>0</v>
      </c>
    </row>
    <row r="369" spans="1:36" x14ac:dyDescent="0.2">
      <c r="A369" s="74" t="s">
        <v>87</v>
      </c>
      <c r="B369" s="75" t="s">
        <v>88</v>
      </c>
      <c r="C369" s="85">
        <v>0</v>
      </c>
      <c r="D369" s="86">
        <v>0</v>
      </c>
      <c r="E369" s="86">
        <v>0</v>
      </c>
      <c r="F369" s="86">
        <v>0</v>
      </c>
      <c r="G369" s="86">
        <v>0</v>
      </c>
      <c r="H369" s="86">
        <v>0</v>
      </c>
      <c r="I369" s="86">
        <v>0</v>
      </c>
      <c r="J369" s="86">
        <v>0</v>
      </c>
      <c r="K369" s="86">
        <v>0</v>
      </c>
      <c r="L369" s="86">
        <v>0</v>
      </c>
      <c r="M369" s="86">
        <v>0</v>
      </c>
      <c r="N369" s="86">
        <v>0</v>
      </c>
      <c r="O369" s="86">
        <v>0</v>
      </c>
      <c r="P369" s="86">
        <v>0</v>
      </c>
      <c r="Q369" s="86">
        <v>0</v>
      </c>
      <c r="R369" s="86">
        <v>0</v>
      </c>
      <c r="S369" s="86">
        <v>0</v>
      </c>
      <c r="T369" s="86">
        <v>0</v>
      </c>
      <c r="U369" s="86">
        <v>0</v>
      </c>
      <c r="V369" s="86">
        <v>0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  <c r="AC369" s="86">
        <v>0</v>
      </c>
      <c r="AD369" s="86">
        <v>0</v>
      </c>
      <c r="AE369" s="86">
        <v>0</v>
      </c>
      <c r="AF369" s="86">
        <v>0</v>
      </c>
      <c r="AG369" s="86">
        <v>0</v>
      </c>
      <c r="AH369" s="86">
        <v>0</v>
      </c>
      <c r="AI369" s="86">
        <v>0</v>
      </c>
      <c r="AJ369" s="86">
        <v>0</v>
      </c>
    </row>
    <row r="370" spans="1:36" x14ac:dyDescent="0.2">
      <c r="A370" s="32" t="s">
        <v>89</v>
      </c>
      <c r="B370" s="33"/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</row>
    <row r="371" spans="1:36" ht="13.5" thickBot="1" x14ac:dyDescent="0.25">
      <c r="A371" s="30" t="s">
        <v>90</v>
      </c>
      <c r="B371" s="31"/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</row>
    <row r="372" spans="1:36" ht="13.5" thickBot="1" x14ac:dyDescent="0.25">
      <c r="A372" s="36" t="s">
        <v>91</v>
      </c>
      <c r="B372" s="37"/>
      <c r="C372" s="38">
        <v>0</v>
      </c>
      <c r="D372" s="38">
        <v>0</v>
      </c>
      <c r="E372" s="38">
        <v>0</v>
      </c>
      <c r="F372" s="38">
        <v>0</v>
      </c>
      <c r="G372" s="38">
        <v>0</v>
      </c>
      <c r="H372" s="38">
        <v>0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0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</row>
    <row r="374" spans="1:36" x14ac:dyDescent="0.2">
      <c r="A374" s="94"/>
      <c r="B374" s="95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</row>
    <row r="375" spans="1:36" x14ac:dyDescent="0.2">
      <c r="A375"/>
      <c r="B375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ht="45.75" thickBot="1" x14ac:dyDescent="0.3">
      <c r="A376" s="90" t="s">
        <v>125</v>
      </c>
      <c r="B376" s="2" t="s">
        <v>1</v>
      </c>
      <c r="C376" s="3">
        <v>1990</v>
      </c>
      <c r="D376" s="3">
        <v>1991</v>
      </c>
      <c r="E376" s="3">
        <v>1992</v>
      </c>
      <c r="F376" s="3">
        <v>1993</v>
      </c>
      <c r="G376" s="3">
        <v>1994</v>
      </c>
      <c r="H376" s="3">
        <v>1995</v>
      </c>
      <c r="I376" s="3">
        <v>1996</v>
      </c>
      <c r="J376" s="3">
        <v>1997</v>
      </c>
      <c r="K376" s="3">
        <v>1998</v>
      </c>
      <c r="L376" s="3">
        <v>1999</v>
      </c>
      <c r="M376" s="3">
        <v>2000</v>
      </c>
      <c r="N376" s="3">
        <v>2001</v>
      </c>
      <c r="O376" s="3">
        <v>2002</v>
      </c>
      <c r="P376" s="3">
        <v>2003</v>
      </c>
      <c r="Q376" s="3">
        <v>2004</v>
      </c>
      <c r="R376" s="3">
        <v>2005</v>
      </c>
      <c r="S376" s="3">
        <v>2006</v>
      </c>
      <c r="T376" s="3">
        <v>2007</v>
      </c>
      <c r="U376" s="3">
        <v>2008</v>
      </c>
      <c r="V376" s="3">
        <v>2009</v>
      </c>
      <c r="W376" s="3">
        <v>2010</v>
      </c>
      <c r="X376" s="3">
        <v>2011</v>
      </c>
      <c r="Y376" s="3">
        <v>2012</v>
      </c>
      <c r="Z376" s="3">
        <v>2013</v>
      </c>
      <c r="AA376" s="3">
        <v>2014</v>
      </c>
      <c r="AB376" s="3">
        <v>2015</v>
      </c>
      <c r="AC376" s="3">
        <v>2016</v>
      </c>
      <c r="AD376" s="3">
        <v>2017</v>
      </c>
      <c r="AE376" s="3">
        <v>2018</v>
      </c>
      <c r="AF376" s="3">
        <v>2019</v>
      </c>
      <c r="AG376" s="3">
        <v>2020</v>
      </c>
      <c r="AH376" s="3">
        <v>2021</v>
      </c>
      <c r="AI376" s="3">
        <v>2022</v>
      </c>
      <c r="AJ376" s="3">
        <v>2023</v>
      </c>
    </row>
    <row r="377" spans="1:36" x14ac:dyDescent="0.2">
      <c r="A377" s="5" t="s">
        <v>2</v>
      </c>
      <c r="B377" s="6"/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6.9968399999999997</v>
      </c>
      <c r="J377" s="7">
        <v>21.850199999999997</v>
      </c>
      <c r="K377" s="7">
        <v>20.99052</v>
      </c>
      <c r="L377" s="7">
        <v>22.99644</v>
      </c>
      <c r="M377" s="7">
        <v>23.593439999999998</v>
      </c>
      <c r="N377" s="7">
        <v>23.999399999999998</v>
      </c>
      <c r="O377" s="7">
        <v>19.175639999999998</v>
      </c>
      <c r="P377" s="7">
        <v>16.405559999999998</v>
      </c>
      <c r="Q377" s="7">
        <v>19.939799999999998</v>
      </c>
      <c r="R377" s="7">
        <v>24.937049795473136</v>
      </c>
      <c r="S377" s="7">
        <v>25.412018892827923</v>
      </c>
      <c r="T377" s="7">
        <v>36.378660594033143</v>
      </c>
      <c r="U377" s="7">
        <v>39.177066211884537</v>
      </c>
      <c r="V377" s="7">
        <v>42.147067755128354</v>
      </c>
      <c r="W377" s="7">
        <v>44.155811515009674</v>
      </c>
      <c r="X377" s="7">
        <v>43.743731196200734</v>
      </c>
      <c r="Y377" s="7">
        <v>42.979400797369799</v>
      </c>
      <c r="Z377" s="7">
        <v>37.788779274270411</v>
      </c>
      <c r="AA377" s="7">
        <v>39.064855679693935</v>
      </c>
      <c r="AB377" s="7">
        <v>41.736329926648381</v>
      </c>
      <c r="AC377" s="7">
        <v>39.662555290042299</v>
      </c>
      <c r="AD377" s="7">
        <v>38.984644966807721</v>
      </c>
      <c r="AE377" s="7">
        <v>33.531818868055431</v>
      </c>
      <c r="AF377" s="7">
        <v>31.767719935191728</v>
      </c>
      <c r="AG377" s="7">
        <v>29.2973095191293</v>
      </c>
      <c r="AH377" s="7">
        <v>29.401516213591378</v>
      </c>
      <c r="AI377" s="7">
        <v>25.781253351946191</v>
      </c>
      <c r="AJ377" s="7">
        <v>24.492449083832462</v>
      </c>
    </row>
    <row r="378" spans="1:36" x14ac:dyDescent="0.2">
      <c r="A378" s="10" t="s">
        <v>3</v>
      </c>
      <c r="B378" s="11"/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</row>
    <row r="379" spans="1:36" x14ac:dyDescent="0.2">
      <c r="A379" s="10" t="s">
        <v>4</v>
      </c>
      <c r="B379" s="11"/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</row>
    <row r="380" spans="1:36" x14ac:dyDescent="0.2">
      <c r="A380" s="10" t="s">
        <v>5</v>
      </c>
      <c r="B380" s="11"/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</row>
    <row r="381" spans="1:36" ht="13.5" thickBot="1" x14ac:dyDescent="0.25">
      <c r="A381" s="13" t="s">
        <v>6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x14ac:dyDescent="0.2">
      <c r="A382" s="16" t="s">
        <v>7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6.9968399999999997</v>
      </c>
      <c r="J382" s="18">
        <v>21.850199999999997</v>
      </c>
      <c r="K382" s="18">
        <v>20.99052</v>
      </c>
      <c r="L382" s="18">
        <v>22.99644</v>
      </c>
      <c r="M382" s="18">
        <v>23.593439999999998</v>
      </c>
      <c r="N382" s="18">
        <v>23.999399999999998</v>
      </c>
      <c r="O382" s="18">
        <v>19.175639999999998</v>
      </c>
      <c r="P382" s="18">
        <v>16.405559999999998</v>
      </c>
      <c r="Q382" s="18">
        <v>19.939799999999998</v>
      </c>
      <c r="R382" s="18">
        <v>24.937049795473136</v>
      </c>
      <c r="S382" s="18">
        <v>25.412018892827923</v>
      </c>
      <c r="T382" s="18">
        <v>36.378660594033143</v>
      </c>
      <c r="U382" s="18">
        <v>39.177066211884537</v>
      </c>
      <c r="V382" s="18">
        <v>42.147067755128354</v>
      </c>
      <c r="W382" s="18">
        <v>44.155811515009674</v>
      </c>
      <c r="X382" s="18">
        <v>43.743731196200734</v>
      </c>
      <c r="Y382" s="18">
        <v>42.979400797369799</v>
      </c>
      <c r="Z382" s="18">
        <v>37.788779274270411</v>
      </c>
      <c r="AA382" s="18">
        <v>39.064855679693935</v>
      </c>
      <c r="AB382" s="18">
        <v>41.736329926648381</v>
      </c>
      <c r="AC382" s="18">
        <v>39.662555290042299</v>
      </c>
      <c r="AD382" s="18">
        <v>38.984644966807721</v>
      </c>
      <c r="AE382" s="18">
        <v>33.531818868055431</v>
      </c>
      <c r="AF382" s="18">
        <v>31.767719935191728</v>
      </c>
      <c r="AG382" s="18">
        <v>29.2973095191293</v>
      </c>
      <c r="AH382" s="18">
        <v>29.401516213591378</v>
      </c>
      <c r="AI382" s="18">
        <v>25.781253351946191</v>
      </c>
      <c r="AJ382" s="18">
        <v>24.492449083832462</v>
      </c>
    </row>
    <row r="383" spans="1:36" ht="13.5" thickBot="1" x14ac:dyDescent="0.25">
      <c r="A383" s="21" t="s">
        <v>8</v>
      </c>
      <c r="B383" s="22"/>
      <c r="C383" s="23">
        <f t="shared" ref="C383:AF383" si="18">C382-C402</f>
        <v>0</v>
      </c>
      <c r="D383" s="23">
        <f t="shared" si="18"/>
        <v>0</v>
      </c>
      <c r="E383" s="23">
        <f t="shared" si="18"/>
        <v>0</v>
      </c>
      <c r="F383" s="23">
        <f t="shared" si="18"/>
        <v>0</v>
      </c>
      <c r="G383" s="23">
        <f t="shared" si="18"/>
        <v>0</v>
      </c>
      <c r="H383" s="23">
        <f t="shared" si="18"/>
        <v>0</v>
      </c>
      <c r="I383" s="23">
        <f t="shared" si="18"/>
        <v>6.9968399999999997</v>
      </c>
      <c r="J383" s="23">
        <f t="shared" si="18"/>
        <v>21.850199999999997</v>
      </c>
      <c r="K383" s="23">
        <f t="shared" si="18"/>
        <v>20.99052</v>
      </c>
      <c r="L383" s="23">
        <f t="shared" si="18"/>
        <v>22.99644</v>
      </c>
      <c r="M383" s="23">
        <f t="shared" si="18"/>
        <v>23.593439999999998</v>
      </c>
      <c r="N383" s="23">
        <f t="shared" si="18"/>
        <v>23.999399999999998</v>
      </c>
      <c r="O383" s="23">
        <f t="shared" si="18"/>
        <v>19.175639999999998</v>
      </c>
      <c r="P383" s="23">
        <f t="shared" si="18"/>
        <v>16.405559999999998</v>
      </c>
      <c r="Q383" s="23">
        <f t="shared" si="18"/>
        <v>19.939799999999998</v>
      </c>
      <c r="R383" s="23">
        <f t="shared" si="18"/>
        <v>24.937049795473136</v>
      </c>
      <c r="S383" s="23">
        <f t="shared" si="18"/>
        <v>25.412018892827923</v>
      </c>
      <c r="T383" s="23">
        <f t="shared" si="18"/>
        <v>36.378660594033143</v>
      </c>
      <c r="U383" s="23">
        <f t="shared" si="18"/>
        <v>39.177066211884537</v>
      </c>
      <c r="V383" s="23">
        <f t="shared" si="18"/>
        <v>42.147067755128354</v>
      </c>
      <c r="W383" s="23">
        <f t="shared" si="18"/>
        <v>44.155811515009674</v>
      </c>
      <c r="X383" s="23">
        <f t="shared" si="18"/>
        <v>43.743731196200734</v>
      </c>
      <c r="Y383" s="23">
        <f t="shared" si="18"/>
        <v>42.979400797369799</v>
      </c>
      <c r="Z383" s="23">
        <f t="shared" si="18"/>
        <v>37.788779274270411</v>
      </c>
      <c r="AA383" s="23">
        <f t="shared" si="18"/>
        <v>39.064855679693935</v>
      </c>
      <c r="AB383" s="23">
        <f t="shared" si="18"/>
        <v>41.736329926648381</v>
      </c>
      <c r="AC383" s="23">
        <f t="shared" si="18"/>
        <v>39.662555290042299</v>
      </c>
      <c r="AD383" s="23">
        <f t="shared" si="18"/>
        <v>38.984644966807721</v>
      </c>
      <c r="AE383" s="23">
        <f t="shared" si="18"/>
        <v>33.531818868055431</v>
      </c>
      <c r="AF383" s="23">
        <f t="shared" si="18"/>
        <v>31.767719935191728</v>
      </c>
      <c r="AG383" s="23">
        <f t="shared" ref="AG383:AH383" si="19">AG382-AG402</f>
        <v>29.2973095191293</v>
      </c>
      <c r="AH383" s="23">
        <f t="shared" si="19"/>
        <v>29.401516213591378</v>
      </c>
      <c r="AI383" s="23">
        <f t="shared" ref="AI383:AJ383" si="20">AI382-AI402</f>
        <v>25.781253351946191</v>
      </c>
      <c r="AJ383" s="23">
        <f t="shared" si="20"/>
        <v>24.492449083832462</v>
      </c>
    </row>
    <row r="384" spans="1:36" x14ac:dyDescent="0.2">
      <c r="A384" s="16" t="s">
        <v>9</v>
      </c>
      <c r="B384" s="17"/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6.9968399999999997</v>
      </c>
      <c r="J384" s="18">
        <v>21.850199999999997</v>
      </c>
      <c r="K384" s="18">
        <v>20.99052</v>
      </c>
      <c r="L384" s="18">
        <v>22.99644</v>
      </c>
      <c r="M384" s="18">
        <v>23.593439999999998</v>
      </c>
      <c r="N384" s="18">
        <v>23.999399999999998</v>
      </c>
      <c r="O384" s="18">
        <v>19.175639999999998</v>
      </c>
      <c r="P384" s="18">
        <v>16.405559999999998</v>
      </c>
      <c r="Q384" s="18">
        <v>19.939799999999998</v>
      </c>
      <c r="R384" s="18">
        <v>24.937049795473136</v>
      </c>
      <c r="S384" s="18">
        <v>25.412018892827923</v>
      </c>
      <c r="T384" s="18">
        <v>36.378660594033143</v>
      </c>
      <c r="U384" s="18">
        <v>39.177066211884537</v>
      </c>
      <c r="V384" s="18">
        <v>42.147067755128354</v>
      </c>
      <c r="W384" s="18">
        <v>44.155811515009674</v>
      </c>
      <c r="X384" s="18">
        <v>43.743731196200734</v>
      </c>
      <c r="Y384" s="18">
        <v>42.979400797369799</v>
      </c>
      <c r="Z384" s="18">
        <v>37.788779274270411</v>
      </c>
      <c r="AA384" s="18">
        <v>39.064855679693935</v>
      </c>
      <c r="AB384" s="18">
        <v>41.736329926648381</v>
      </c>
      <c r="AC384" s="18">
        <v>39.662555290042299</v>
      </c>
      <c r="AD384" s="18">
        <v>38.984644966807721</v>
      </c>
      <c r="AE384" s="18">
        <v>33.531818868055431</v>
      </c>
      <c r="AF384" s="18">
        <v>31.767719935191728</v>
      </c>
      <c r="AG384" s="18">
        <v>29.2973095191293</v>
      </c>
      <c r="AH384" s="18">
        <v>29.401516213591378</v>
      </c>
      <c r="AI384" s="18">
        <v>25.781253351946191</v>
      </c>
      <c r="AJ384" s="18">
        <v>24.492449083832462</v>
      </c>
    </row>
    <row r="385" spans="1:36" x14ac:dyDescent="0.2">
      <c r="A385" s="24" t="s">
        <v>10</v>
      </c>
      <c r="B385" s="25"/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6.9968399999999997</v>
      </c>
      <c r="J385" s="26">
        <v>21.850199999999997</v>
      </c>
      <c r="K385" s="26">
        <v>20.99052</v>
      </c>
      <c r="L385" s="26">
        <v>22.99644</v>
      </c>
      <c r="M385" s="26">
        <v>23.593439999999998</v>
      </c>
      <c r="N385" s="26">
        <v>23.999399999999998</v>
      </c>
      <c r="O385" s="26">
        <v>19.175639999999998</v>
      </c>
      <c r="P385" s="26">
        <v>16.405559999999998</v>
      </c>
      <c r="Q385" s="26">
        <v>19.939799999999998</v>
      </c>
      <c r="R385" s="26">
        <v>24.937049795473136</v>
      </c>
      <c r="S385" s="26">
        <v>25.412018892827923</v>
      </c>
      <c r="T385" s="26">
        <v>36.378660594033143</v>
      </c>
      <c r="U385" s="26">
        <v>39.177066211884537</v>
      </c>
      <c r="V385" s="26">
        <v>42.147067755128354</v>
      </c>
      <c r="W385" s="26">
        <v>44.155811515009674</v>
      </c>
      <c r="X385" s="26">
        <v>43.743731196200734</v>
      </c>
      <c r="Y385" s="26">
        <v>42.979400797369799</v>
      </c>
      <c r="Z385" s="26">
        <v>37.788779274270411</v>
      </c>
      <c r="AA385" s="26">
        <v>39.064855679693935</v>
      </c>
      <c r="AB385" s="26">
        <v>41.736329926648381</v>
      </c>
      <c r="AC385" s="26">
        <v>39.662555290042299</v>
      </c>
      <c r="AD385" s="26">
        <v>38.984644966807721</v>
      </c>
      <c r="AE385" s="26">
        <v>33.531818868055431</v>
      </c>
      <c r="AF385" s="26">
        <v>31.767719935191728</v>
      </c>
      <c r="AG385" s="26">
        <v>29.2973095191293</v>
      </c>
      <c r="AH385" s="26">
        <v>29.401516213591378</v>
      </c>
      <c r="AI385" s="26">
        <v>25.781253351946191</v>
      </c>
      <c r="AJ385" s="26">
        <v>24.492449083832462</v>
      </c>
    </row>
    <row r="386" spans="1:36" x14ac:dyDescent="0.2">
      <c r="A386" s="10" t="s">
        <v>11</v>
      </c>
      <c r="B386" s="11"/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</row>
    <row r="387" spans="1:36" x14ac:dyDescent="0.2">
      <c r="A387" s="10" t="s">
        <v>12</v>
      </c>
      <c r="B387" s="11"/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</row>
    <row r="388" spans="1:36" x14ac:dyDescent="0.2">
      <c r="A388" s="10" t="s">
        <v>13</v>
      </c>
      <c r="B388" s="11"/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</row>
    <row r="389" spans="1:36" x14ac:dyDescent="0.2">
      <c r="A389" s="27" t="s">
        <v>14</v>
      </c>
      <c r="B389" s="28"/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29">
        <v>0</v>
      </c>
      <c r="AD389" s="29">
        <v>0</v>
      </c>
      <c r="AE389" s="29">
        <v>0</v>
      </c>
      <c r="AF389" s="29">
        <v>0</v>
      </c>
      <c r="AG389" s="29">
        <v>0</v>
      </c>
      <c r="AH389" s="29">
        <v>0</v>
      </c>
      <c r="AI389" s="29">
        <v>0</v>
      </c>
      <c r="AJ389" s="29">
        <v>0</v>
      </c>
    </row>
    <row r="390" spans="1:36" x14ac:dyDescent="0.2">
      <c r="A390" s="30" t="s">
        <v>15</v>
      </c>
      <c r="B390" s="31"/>
      <c r="C390" s="19">
        <v>0</v>
      </c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</row>
    <row r="391" spans="1:36" x14ac:dyDescent="0.2">
      <c r="A391" s="24" t="s">
        <v>10</v>
      </c>
      <c r="B391" s="25"/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</row>
    <row r="392" spans="1:36" x14ac:dyDescent="0.2">
      <c r="A392" s="10" t="s">
        <v>16</v>
      </c>
      <c r="B392" s="11"/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</row>
    <row r="393" spans="1:36" x14ac:dyDescent="0.2">
      <c r="A393" s="10" t="s">
        <v>17</v>
      </c>
      <c r="B393" s="11"/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</row>
    <row r="394" spans="1:36" x14ac:dyDescent="0.2">
      <c r="A394" s="10" t="s">
        <v>13</v>
      </c>
      <c r="B394" s="11"/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</row>
    <row r="395" spans="1:36" x14ac:dyDescent="0.2">
      <c r="A395" s="27" t="s">
        <v>18</v>
      </c>
      <c r="B395" s="28"/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0</v>
      </c>
      <c r="AA395" s="29">
        <v>0</v>
      </c>
      <c r="AB395" s="29">
        <v>0</v>
      </c>
      <c r="AC395" s="29">
        <v>0</v>
      </c>
      <c r="AD395" s="29">
        <v>0</v>
      </c>
      <c r="AE395" s="29">
        <v>0</v>
      </c>
      <c r="AF395" s="29">
        <v>0</v>
      </c>
      <c r="AG395" s="29">
        <v>0</v>
      </c>
      <c r="AH395" s="29">
        <v>0</v>
      </c>
      <c r="AI395" s="29">
        <v>0</v>
      </c>
      <c r="AJ395" s="29">
        <v>0</v>
      </c>
    </row>
    <row r="396" spans="1:36" x14ac:dyDescent="0.2">
      <c r="A396" s="32" t="s">
        <v>19</v>
      </c>
      <c r="B396" s="33"/>
      <c r="C396" s="34">
        <v>0</v>
      </c>
      <c r="D396" s="34">
        <v>0</v>
      </c>
      <c r="E396" s="34">
        <v>0</v>
      </c>
      <c r="F396" s="34">
        <v>0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</row>
    <row r="397" spans="1:36" x14ac:dyDescent="0.2">
      <c r="A397" s="24" t="s">
        <v>20</v>
      </c>
      <c r="B397" s="25"/>
      <c r="C397" s="26"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</row>
    <row r="398" spans="1:36" x14ac:dyDescent="0.2">
      <c r="A398" s="35" t="s">
        <v>21</v>
      </c>
      <c r="B398" s="31"/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</row>
    <row r="399" spans="1:36" ht="13.5" thickBot="1" x14ac:dyDescent="0.25">
      <c r="A399" s="13" t="s">
        <v>22</v>
      </c>
      <c r="B399" s="14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</row>
    <row r="400" spans="1:36" ht="13.5" thickBot="1" x14ac:dyDescent="0.25">
      <c r="A400" s="30" t="s">
        <v>23</v>
      </c>
      <c r="B400" s="31"/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</row>
    <row r="401" spans="1:36" ht="13.5" thickBot="1" x14ac:dyDescent="0.25">
      <c r="A401" s="36" t="s">
        <v>24</v>
      </c>
      <c r="B401" s="37"/>
      <c r="C401" s="38">
        <v>0</v>
      </c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0</v>
      </c>
      <c r="AA401" s="38">
        <v>0</v>
      </c>
      <c r="AB401" s="38">
        <v>0</v>
      </c>
      <c r="AC401" s="38">
        <v>0</v>
      </c>
      <c r="AD401" s="38">
        <v>0</v>
      </c>
      <c r="AE401" s="38">
        <v>0</v>
      </c>
      <c r="AF401" s="38">
        <v>0</v>
      </c>
      <c r="AG401" s="38">
        <v>0</v>
      </c>
      <c r="AH401" s="38">
        <v>0</v>
      </c>
      <c r="AI401" s="38">
        <v>0</v>
      </c>
      <c r="AJ401" s="38">
        <v>0</v>
      </c>
    </row>
    <row r="402" spans="1:36" x14ac:dyDescent="0.2">
      <c r="A402" s="16" t="s">
        <v>25</v>
      </c>
      <c r="B402" s="17"/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</row>
    <row r="403" spans="1:36" ht="13.5" thickBot="1" x14ac:dyDescent="0.25">
      <c r="A403" s="39" t="s">
        <v>26</v>
      </c>
      <c r="B403" s="40"/>
      <c r="C403" s="41">
        <v>0</v>
      </c>
      <c r="D403" s="41">
        <v>0</v>
      </c>
      <c r="E403" s="41">
        <v>0</v>
      </c>
      <c r="F403" s="41">
        <v>0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</row>
    <row r="404" spans="1:36" ht="13.5" thickBot="1" x14ac:dyDescent="0.25">
      <c r="A404" s="16" t="s">
        <v>27</v>
      </c>
      <c r="B404" s="17"/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</row>
    <row r="405" spans="1:36" x14ac:dyDescent="0.2">
      <c r="A405" s="42" t="s">
        <v>28</v>
      </c>
      <c r="B405" s="43"/>
      <c r="C405" s="44">
        <v>0</v>
      </c>
      <c r="D405" s="44">
        <v>0</v>
      </c>
      <c r="E405" s="44">
        <v>0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>
        <v>0</v>
      </c>
      <c r="V405" s="44">
        <v>0</v>
      </c>
      <c r="W405" s="44">
        <v>0</v>
      </c>
      <c r="X405" s="44">
        <v>0</v>
      </c>
      <c r="Y405" s="44">
        <v>0</v>
      </c>
      <c r="Z405" s="44">
        <v>0</v>
      </c>
      <c r="AA405" s="44">
        <v>0</v>
      </c>
      <c r="AB405" s="44">
        <v>0</v>
      </c>
      <c r="AC405" s="44">
        <v>0</v>
      </c>
      <c r="AD405" s="44">
        <v>0</v>
      </c>
      <c r="AE405" s="44">
        <v>0</v>
      </c>
      <c r="AF405" s="44">
        <v>0</v>
      </c>
      <c r="AG405" s="44">
        <v>0</v>
      </c>
      <c r="AH405" s="44">
        <v>0</v>
      </c>
      <c r="AI405" s="44">
        <v>0</v>
      </c>
      <c r="AJ405" s="44">
        <v>0</v>
      </c>
    </row>
    <row r="406" spans="1:36" x14ac:dyDescent="0.2">
      <c r="A406" s="45" t="s">
        <v>29</v>
      </c>
      <c r="B406" s="46" t="s">
        <v>30</v>
      </c>
      <c r="C406" s="47">
        <v>0</v>
      </c>
      <c r="D406" s="47">
        <v>0</v>
      </c>
      <c r="E406" s="47">
        <v>0</v>
      </c>
      <c r="F406" s="47">
        <v>0</v>
      </c>
      <c r="G406" s="47">
        <v>0</v>
      </c>
      <c r="H406" s="47">
        <v>0</v>
      </c>
      <c r="I406" s="47">
        <v>0</v>
      </c>
      <c r="J406" s="47">
        <v>0</v>
      </c>
      <c r="K406" s="47">
        <v>0</v>
      </c>
      <c r="L406" s="47">
        <v>0</v>
      </c>
      <c r="M406" s="47">
        <v>0</v>
      </c>
      <c r="N406" s="47">
        <v>0</v>
      </c>
      <c r="O406" s="47">
        <v>0</v>
      </c>
      <c r="P406" s="47">
        <v>0</v>
      </c>
      <c r="Q406" s="47">
        <v>0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47">
        <v>0</v>
      </c>
      <c r="X406" s="47">
        <v>0</v>
      </c>
      <c r="Y406" s="47">
        <v>0</v>
      </c>
      <c r="Z406" s="47">
        <v>0</v>
      </c>
      <c r="AA406" s="47">
        <v>0</v>
      </c>
      <c r="AB406" s="47">
        <v>0</v>
      </c>
      <c r="AC406" s="47">
        <v>0</v>
      </c>
      <c r="AD406" s="47">
        <v>0</v>
      </c>
      <c r="AE406" s="47">
        <v>0</v>
      </c>
      <c r="AF406" s="47">
        <v>0</v>
      </c>
      <c r="AG406" s="47">
        <v>0</v>
      </c>
      <c r="AH406" s="47">
        <v>0</v>
      </c>
      <c r="AI406" s="47">
        <v>0</v>
      </c>
      <c r="AJ406" s="47">
        <v>0</v>
      </c>
    </row>
    <row r="407" spans="1:36" x14ac:dyDescent="0.2">
      <c r="A407" s="49" t="s">
        <v>31</v>
      </c>
      <c r="B407" s="50" t="s">
        <v>32</v>
      </c>
      <c r="C407" s="51">
        <v>0</v>
      </c>
      <c r="D407" s="51">
        <v>0</v>
      </c>
      <c r="E407" s="51">
        <v>0</v>
      </c>
      <c r="F407" s="51">
        <v>0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0</v>
      </c>
      <c r="AC407" s="51">
        <v>0</v>
      </c>
      <c r="AD407" s="51">
        <v>0</v>
      </c>
      <c r="AE407" s="51">
        <v>0</v>
      </c>
      <c r="AF407" s="51">
        <v>0</v>
      </c>
      <c r="AG407" s="51">
        <v>0</v>
      </c>
      <c r="AH407" s="51">
        <v>0</v>
      </c>
      <c r="AI407" s="51">
        <v>0</v>
      </c>
      <c r="AJ407" s="51">
        <v>0</v>
      </c>
    </row>
    <row r="408" spans="1:36" x14ac:dyDescent="0.2">
      <c r="A408" s="49" t="s">
        <v>33</v>
      </c>
      <c r="B408" s="50" t="s">
        <v>34</v>
      </c>
      <c r="C408" s="51">
        <v>0</v>
      </c>
      <c r="D408" s="51">
        <v>0</v>
      </c>
      <c r="E408" s="51">
        <v>0</v>
      </c>
      <c r="F408" s="51">
        <v>0</v>
      </c>
      <c r="G408" s="51">
        <v>0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0</v>
      </c>
      <c r="Q408" s="51">
        <v>0</v>
      </c>
      <c r="R408" s="51">
        <v>0</v>
      </c>
      <c r="S408" s="51">
        <v>0</v>
      </c>
      <c r="T408" s="51">
        <v>0</v>
      </c>
      <c r="U408" s="51">
        <v>0</v>
      </c>
      <c r="V408" s="51">
        <v>0</v>
      </c>
      <c r="W408" s="51">
        <v>0</v>
      </c>
      <c r="X408" s="51">
        <v>0</v>
      </c>
      <c r="Y408" s="51">
        <v>0</v>
      </c>
      <c r="Z408" s="51">
        <v>0</v>
      </c>
      <c r="AA408" s="51">
        <v>0</v>
      </c>
      <c r="AB408" s="51">
        <v>0</v>
      </c>
      <c r="AC408" s="51">
        <v>0</v>
      </c>
      <c r="AD408" s="51">
        <v>0</v>
      </c>
      <c r="AE408" s="51">
        <v>0</v>
      </c>
      <c r="AF408" s="51">
        <v>0</v>
      </c>
      <c r="AG408" s="51">
        <v>0</v>
      </c>
      <c r="AH408" s="51">
        <v>0</v>
      </c>
      <c r="AI408" s="51">
        <v>0</v>
      </c>
      <c r="AJ408" s="51">
        <v>0</v>
      </c>
    </row>
    <row r="409" spans="1:36" x14ac:dyDescent="0.2">
      <c r="A409" s="49" t="s">
        <v>35</v>
      </c>
      <c r="B409" s="50" t="s">
        <v>36</v>
      </c>
      <c r="C409" s="51">
        <v>0</v>
      </c>
      <c r="D409" s="51">
        <v>0</v>
      </c>
      <c r="E409" s="51">
        <v>0</v>
      </c>
      <c r="F409" s="51">
        <v>0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</v>
      </c>
      <c r="S409" s="51">
        <v>0</v>
      </c>
      <c r="T409" s="51">
        <v>0</v>
      </c>
      <c r="U409" s="51">
        <v>0</v>
      </c>
      <c r="V409" s="51">
        <v>0</v>
      </c>
      <c r="W409" s="51">
        <v>0</v>
      </c>
      <c r="X409" s="51">
        <v>0</v>
      </c>
      <c r="Y409" s="51">
        <v>0</v>
      </c>
      <c r="Z409" s="51">
        <v>0</v>
      </c>
      <c r="AA409" s="51">
        <v>0</v>
      </c>
      <c r="AB409" s="51">
        <v>0</v>
      </c>
      <c r="AC409" s="51">
        <v>0</v>
      </c>
      <c r="AD409" s="51">
        <v>0</v>
      </c>
      <c r="AE409" s="51">
        <v>0</v>
      </c>
      <c r="AF409" s="51">
        <v>0</v>
      </c>
      <c r="AG409" s="51">
        <v>0</v>
      </c>
      <c r="AH409" s="51">
        <v>0</v>
      </c>
      <c r="AI409" s="51">
        <v>0</v>
      </c>
      <c r="AJ409" s="51">
        <v>0</v>
      </c>
    </row>
    <row r="410" spans="1:36" x14ac:dyDescent="0.2">
      <c r="A410" s="49" t="s">
        <v>37</v>
      </c>
      <c r="B410" s="50" t="s">
        <v>38</v>
      </c>
      <c r="C410" s="51">
        <v>0</v>
      </c>
      <c r="D410" s="51">
        <v>0</v>
      </c>
      <c r="E410" s="51">
        <v>0</v>
      </c>
      <c r="F410" s="51">
        <v>0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0</v>
      </c>
      <c r="AC410" s="51">
        <v>0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0</v>
      </c>
      <c r="AJ410" s="51">
        <v>0</v>
      </c>
    </row>
    <row r="411" spans="1:36" x14ac:dyDescent="0.2">
      <c r="A411" s="49" t="s">
        <v>39</v>
      </c>
      <c r="B411" s="50" t="s">
        <v>40</v>
      </c>
      <c r="C411" s="51">
        <v>0</v>
      </c>
      <c r="D411" s="51">
        <v>0</v>
      </c>
      <c r="E411" s="51">
        <v>0</v>
      </c>
      <c r="F411" s="51">
        <v>0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0</v>
      </c>
      <c r="N411" s="51">
        <v>0</v>
      </c>
      <c r="O411" s="51">
        <v>0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</row>
    <row r="412" spans="1:36" x14ac:dyDescent="0.2">
      <c r="A412" s="49" t="s">
        <v>41</v>
      </c>
      <c r="B412" s="50" t="s">
        <v>42</v>
      </c>
      <c r="C412" s="51">
        <v>0</v>
      </c>
      <c r="D412" s="51">
        <v>0</v>
      </c>
      <c r="E412" s="51">
        <v>0</v>
      </c>
      <c r="F412" s="51">
        <v>0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0</v>
      </c>
      <c r="AJ412" s="51">
        <v>0</v>
      </c>
    </row>
    <row r="413" spans="1:36" x14ac:dyDescent="0.2">
      <c r="A413" s="49" t="s">
        <v>43</v>
      </c>
      <c r="B413" s="50" t="s">
        <v>44</v>
      </c>
      <c r="C413" s="51">
        <v>0</v>
      </c>
      <c r="D413" s="51">
        <v>0</v>
      </c>
      <c r="E413" s="51">
        <v>0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0</v>
      </c>
      <c r="AC413" s="51">
        <v>0</v>
      </c>
      <c r="AD413" s="51">
        <v>0</v>
      </c>
      <c r="AE413" s="51">
        <v>0</v>
      </c>
      <c r="AF413" s="51">
        <v>0</v>
      </c>
      <c r="AG413" s="51">
        <v>0</v>
      </c>
      <c r="AH413" s="51">
        <v>0</v>
      </c>
      <c r="AI413" s="51">
        <v>0</v>
      </c>
      <c r="AJ413" s="51">
        <v>0</v>
      </c>
    </row>
    <row r="414" spans="1:36" x14ac:dyDescent="0.2">
      <c r="A414" s="49" t="s">
        <v>45</v>
      </c>
      <c r="B414" s="50" t="s">
        <v>46</v>
      </c>
      <c r="C414" s="51">
        <v>0</v>
      </c>
      <c r="D414" s="51">
        <v>0</v>
      </c>
      <c r="E414" s="51">
        <v>0</v>
      </c>
      <c r="F414" s="51">
        <v>0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0</v>
      </c>
      <c r="AC414" s="51">
        <v>0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0</v>
      </c>
      <c r="AJ414" s="51">
        <v>0</v>
      </c>
    </row>
    <row r="415" spans="1:36" x14ac:dyDescent="0.2">
      <c r="A415" s="49" t="s">
        <v>47</v>
      </c>
      <c r="B415" s="50" t="s">
        <v>48</v>
      </c>
      <c r="C415" s="51">
        <v>0</v>
      </c>
      <c r="D415" s="51">
        <v>0</v>
      </c>
      <c r="E415" s="51">
        <v>0</v>
      </c>
      <c r="F415" s="51">
        <v>0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0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0</v>
      </c>
      <c r="AC415" s="51">
        <v>0</v>
      </c>
      <c r="AD415" s="51">
        <v>0</v>
      </c>
      <c r="AE415" s="51">
        <v>0</v>
      </c>
      <c r="AF415" s="51">
        <v>0</v>
      </c>
      <c r="AG415" s="51">
        <v>0</v>
      </c>
      <c r="AH415" s="51">
        <v>0</v>
      </c>
      <c r="AI415" s="51">
        <v>0</v>
      </c>
      <c r="AJ415" s="51">
        <v>0</v>
      </c>
    </row>
    <row r="416" spans="1:36" x14ac:dyDescent="0.2">
      <c r="A416" s="49" t="s">
        <v>49</v>
      </c>
      <c r="B416" s="50" t="s">
        <v>50</v>
      </c>
      <c r="C416" s="51">
        <v>0</v>
      </c>
      <c r="D416" s="51">
        <v>0</v>
      </c>
      <c r="E416" s="51">
        <v>0</v>
      </c>
      <c r="F416" s="51">
        <v>0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0</v>
      </c>
      <c r="AC416" s="51">
        <v>0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0</v>
      </c>
      <c r="AJ416" s="51">
        <v>0</v>
      </c>
    </row>
    <row r="417" spans="1:37" x14ac:dyDescent="0.2">
      <c r="A417" s="49" t="s">
        <v>51</v>
      </c>
      <c r="B417" s="50" t="s">
        <v>52</v>
      </c>
      <c r="C417" s="51">
        <v>0</v>
      </c>
      <c r="D417" s="51">
        <v>0</v>
      </c>
      <c r="E417" s="51">
        <v>0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0</v>
      </c>
      <c r="AD417" s="51">
        <v>0</v>
      </c>
      <c r="AE417" s="51">
        <v>0</v>
      </c>
      <c r="AF417" s="51">
        <v>0</v>
      </c>
      <c r="AG417" s="51">
        <v>0</v>
      </c>
      <c r="AH417" s="51">
        <v>0</v>
      </c>
      <c r="AI417" s="51">
        <v>0</v>
      </c>
      <c r="AJ417" s="51">
        <v>0</v>
      </c>
    </row>
    <row r="418" spans="1:37" x14ac:dyDescent="0.2">
      <c r="A418" s="76" t="s">
        <v>53</v>
      </c>
      <c r="B418" s="92" t="s">
        <v>54</v>
      </c>
      <c r="C418" s="78">
        <v>0</v>
      </c>
      <c r="D418" s="78">
        <v>0</v>
      </c>
      <c r="E418" s="78">
        <v>0</v>
      </c>
      <c r="F418" s="78">
        <v>0</v>
      </c>
      <c r="G418" s="78">
        <v>0</v>
      </c>
      <c r="H418" s="78">
        <v>0</v>
      </c>
      <c r="I418" s="78">
        <v>0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0</v>
      </c>
      <c r="T418" s="78">
        <v>0</v>
      </c>
      <c r="U418" s="78">
        <v>0</v>
      </c>
      <c r="V418" s="78">
        <v>0</v>
      </c>
      <c r="W418" s="78">
        <v>0</v>
      </c>
      <c r="X418" s="78">
        <v>0</v>
      </c>
      <c r="Y418" s="78">
        <v>0</v>
      </c>
      <c r="Z418" s="78">
        <v>0</v>
      </c>
      <c r="AA418" s="78">
        <v>0</v>
      </c>
      <c r="AB418" s="78">
        <v>0</v>
      </c>
      <c r="AC418" s="78">
        <v>0</v>
      </c>
      <c r="AD418" s="78">
        <v>0</v>
      </c>
      <c r="AE418" s="78">
        <v>0</v>
      </c>
      <c r="AF418" s="78">
        <v>0</v>
      </c>
      <c r="AG418" s="78">
        <v>0</v>
      </c>
      <c r="AH418" s="78">
        <v>0</v>
      </c>
      <c r="AI418" s="78">
        <v>0</v>
      </c>
      <c r="AJ418" s="78">
        <v>0</v>
      </c>
    </row>
    <row r="419" spans="1:37" s="60" customFormat="1" x14ac:dyDescent="0.2">
      <c r="A419" s="57" t="s">
        <v>55</v>
      </c>
      <c r="B419" s="58" t="s">
        <v>56</v>
      </c>
      <c r="C419" s="59">
        <v>0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0</v>
      </c>
      <c r="Q419" s="59">
        <v>0</v>
      </c>
      <c r="R419" s="59">
        <v>0</v>
      </c>
      <c r="S419" s="59">
        <v>0</v>
      </c>
      <c r="T419" s="59">
        <v>0</v>
      </c>
      <c r="U419" s="59">
        <v>0</v>
      </c>
      <c r="V419" s="59">
        <v>0</v>
      </c>
      <c r="W419" s="59">
        <v>0</v>
      </c>
      <c r="X419" s="59">
        <v>0</v>
      </c>
      <c r="Y419" s="59">
        <v>0</v>
      </c>
      <c r="Z419" s="59">
        <v>0</v>
      </c>
      <c r="AA419" s="59">
        <v>0</v>
      </c>
      <c r="AB419" s="59">
        <v>0</v>
      </c>
      <c r="AC419" s="59">
        <v>0</v>
      </c>
      <c r="AD419" s="59">
        <v>0</v>
      </c>
      <c r="AE419" s="59">
        <v>0</v>
      </c>
      <c r="AF419" s="59">
        <v>0</v>
      </c>
      <c r="AG419" s="59">
        <v>0</v>
      </c>
      <c r="AH419" s="59">
        <v>0</v>
      </c>
      <c r="AI419" s="59">
        <v>0</v>
      </c>
      <c r="AJ419" s="59">
        <v>0</v>
      </c>
      <c r="AK419"/>
    </row>
    <row r="420" spans="1:37" x14ac:dyDescent="0.2">
      <c r="A420" s="30" t="s">
        <v>57</v>
      </c>
      <c r="B420" s="31"/>
      <c r="C420" s="19">
        <v>0</v>
      </c>
      <c r="D420" s="19">
        <v>0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</row>
    <row r="421" spans="1:37" x14ac:dyDescent="0.2">
      <c r="A421" s="61" t="s">
        <v>58</v>
      </c>
      <c r="B421" s="25"/>
      <c r="C421" s="62">
        <v>0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62">
        <v>0</v>
      </c>
      <c r="K421" s="62">
        <v>0</v>
      </c>
      <c r="L421" s="62">
        <v>0</v>
      </c>
      <c r="M421" s="62">
        <v>0</v>
      </c>
      <c r="N421" s="62">
        <v>0</v>
      </c>
      <c r="O421" s="62">
        <v>0</v>
      </c>
      <c r="P421" s="62">
        <v>0</v>
      </c>
      <c r="Q421" s="62">
        <v>0</v>
      </c>
      <c r="R421" s="62">
        <v>0</v>
      </c>
      <c r="S421" s="62">
        <v>0</v>
      </c>
      <c r="T421" s="62">
        <v>0</v>
      </c>
      <c r="U421" s="62">
        <v>0</v>
      </c>
      <c r="V421" s="62">
        <v>0</v>
      </c>
      <c r="W421" s="62">
        <v>0</v>
      </c>
      <c r="X421" s="62">
        <v>0</v>
      </c>
      <c r="Y421" s="62">
        <v>0</v>
      </c>
      <c r="Z421" s="62">
        <v>0</v>
      </c>
      <c r="AA421" s="62">
        <v>0</v>
      </c>
      <c r="AB421" s="62">
        <v>0</v>
      </c>
      <c r="AC421" s="62">
        <v>0</v>
      </c>
      <c r="AD421" s="62">
        <v>0</v>
      </c>
      <c r="AE421" s="62">
        <v>0</v>
      </c>
      <c r="AF421" s="62">
        <v>0</v>
      </c>
      <c r="AG421" s="62">
        <v>0</v>
      </c>
      <c r="AH421" s="62">
        <v>0</v>
      </c>
      <c r="AI421" s="62">
        <v>0</v>
      </c>
      <c r="AJ421" s="62">
        <v>0</v>
      </c>
    </row>
    <row r="422" spans="1:37" x14ac:dyDescent="0.2">
      <c r="A422" s="45" t="s">
        <v>59</v>
      </c>
      <c r="B422" s="63"/>
      <c r="C422" s="47">
        <v>0</v>
      </c>
      <c r="D422" s="47">
        <v>0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47">
        <v>0</v>
      </c>
      <c r="L422" s="47">
        <v>0</v>
      </c>
      <c r="M422" s="47">
        <v>0</v>
      </c>
      <c r="N422" s="47">
        <v>0</v>
      </c>
      <c r="O422" s="47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0</v>
      </c>
      <c r="AA422" s="47">
        <v>0</v>
      </c>
      <c r="AB422" s="47">
        <v>0</v>
      </c>
      <c r="AC422" s="47">
        <v>0</v>
      </c>
      <c r="AD422" s="47">
        <v>0</v>
      </c>
      <c r="AE422" s="47">
        <v>0</v>
      </c>
      <c r="AF422" s="47">
        <v>0</v>
      </c>
      <c r="AG422" s="47">
        <v>0</v>
      </c>
      <c r="AH422" s="47">
        <v>0</v>
      </c>
      <c r="AI422" s="47">
        <v>0</v>
      </c>
      <c r="AJ422" s="47">
        <v>0</v>
      </c>
    </row>
    <row r="423" spans="1:37" x14ac:dyDescent="0.2">
      <c r="A423" s="49" t="s">
        <v>60</v>
      </c>
      <c r="B423" s="11"/>
      <c r="C423" s="51">
        <v>0</v>
      </c>
      <c r="D423" s="51">
        <v>0</v>
      </c>
      <c r="E423" s="51">
        <v>0</v>
      </c>
      <c r="F423" s="51">
        <v>0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0</v>
      </c>
      <c r="AC423" s="51">
        <v>0</v>
      </c>
      <c r="AD423" s="51">
        <v>0</v>
      </c>
      <c r="AE423" s="51">
        <v>0</v>
      </c>
      <c r="AF423" s="51">
        <v>0</v>
      </c>
      <c r="AG423" s="51">
        <v>0</v>
      </c>
      <c r="AH423" s="51">
        <v>0</v>
      </c>
      <c r="AI423" s="51">
        <v>0</v>
      </c>
      <c r="AJ423" s="51">
        <v>0</v>
      </c>
    </row>
    <row r="424" spans="1:37" x14ac:dyDescent="0.2">
      <c r="A424" s="49" t="s">
        <v>61</v>
      </c>
      <c r="B424" s="11"/>
      <c r="C424" s="51">
        <v>0</v>
      </c>
      <c r="D424" s="51">
        <v>0</v>
      </c>
      <c r="E424" s="51">
        <v>0</v>
      </c>
      <c r="F424" s="51">
        <v>0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0</v>
      </c>
      <c r="AC424" s="51">
        <v>0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0</v>
      </c>
      <c r="AJ424" s="51">
        <v>0</v>
      </c>
    </row>
    <row r="425" spans="1:37" x14ac:dyDescent="0.2">
      <c r="A425" s="49" t="s">
        <v>62</v>
      </c>
      <c r="B425" s="11"/>
      <c r="C425" s="51">
        <v>0</v>
      </c>
      <c r="D425" s="51">
        <v>0</v>
      </c>
      <c r="E425" s="51">
        <v>0</v>
      </c>
      <c r="F425" s="51">
        <v>0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0</v>
      </c>
      <c r="AD425" s="51">
        <v>0</v>
      </c>
      <c r="AE425" s="51">
        <v>0</v>
      </c>
      <c r="AF425" s="51">
        <v>0</v>
      </c>
      <c r="AG425" s="51">
        <v>0</v>
      </c>
      <c r="AH425" s="51">
        <v>0</v>
      </c>
      <c r="AI425" s="51">
        <v>0</v>
      </c>
      <c r="AJ425" s="51">
        <v>0</v>
      </c>
    </row>
    <row r="426" spans="1:37" x14ac:dyDescent="0.2">
      <c r="A426" s="49" t="s">
        <v>63</v>
      </c>
      <c r="B426" s="11"/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0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0</v>
      </c>
      <c r="AJ426" s="51">
        <v>0</v>
      </c>
    </row>
    <row r="427" spans="1:37" x14ac:dyDescent="0.2">
      <c r="A427" s="49" t="s">
        <v>64</v>
      </c>
      <c r="B427" s="11"/>
      <c r="C427" s="51">
        <v>0</v>
      </c>
      <c r="D427" s="51">
        <v>0</v>
      </c>
      <c r="E427" s="51">
        <v>0</v>
      </c>
      <c r="F427" s="51">
        <v>0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0</v>
      </c>
      <c r="AD427" s="51">
        <v>0</v>
      </c>
      <c r="AE427" s="51">
        <v>0</v>
      </c>
      <c r="AF427" s="51">
        <v>0</v>
      </c>
      <c r="AG427" s="51">
        <v>0</v>
      </c>
      <c r="AH427" s="51">
        <v>0</v>
      </c>
      <c r="AI427" s="51">
        <v>0</v>
      </c>
      <c r="AJ427" s="51">
        <v>0</v>
      </c>
    </row>
    <row r="428" spans="1:37" x14ac:dyDescent="0.2">
      <c r="A428" s="49" t="s">
        <v>65</v>
      </c>
      <c r="B428" s="11"/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0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0</v>
      </c>
      <c r="AJ428" s="51">
        <v>0</v>
      </c>
    </row>
    <row r="429" spans="1:37" x14ac:dyDescent="0.2">
      <c r="A429" s="55" t="s">
        <v>66</v>
      </c>
      <c r="B429" s="31"/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0</v>
      </c>
      <c r="AJ429" s="51">
        <v>0</v>
      </c>
    </row>
    <row r="430" spans="1:37" x14ac:dyDescent="0.2">
      <c r="A430" s="64" t="s">
        <v>67</v>
      </c>
      <c r="B430" s="65"/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0</v>
      </c>
      <c r="AC430" s="51">
        <v>0</v>
      </c>
      <c r="AD430" s="51">
        <v>0</v>
      </c>
      <c r="AE430" s="51">
        <v>0</v>
      </c>
      <c r="AF430" s="51">
        <v>0</v>
      </c>
      <c r="AG430" s="51">
        <v>0</v>
      </c>
      <c r="AH430" s="51">
        <v>0</v>
      </c>
      <c r="AI430" s="51">
        <v>0</v>
      </c>
      <c r="AJ430" s="51">
        <v>0</v>
      </c>
    </row>
    <row r="431" spans="1:37" x14ac:dyDescent="0.2">
      <c r="A431" s="66" t="s">
        <v>68</v>
      </c>
      <c r="B431" s="67"/>
      <c r="C431" s="68">
        <v>0</v>
      </c>
      <c r="D431" s="68">
        <v>0</v>
      </c>
      <c r="E431" s="68">
        <v>0</v>
      </c>
      <c r="F431" s="68">
        <v>0</v>
      </c>
      <c r="G431" s="68">
        <v>0</v>
      </c>
      <c r="H431" s="68">
        <v>0</v>
      </c>
      <c r="I431" s="68">
        <v>0</v>
      </c>
      <c r="J431" s="68">
        <v>0</v>
      </c>
      <c r="K431" s="68">
        <v>0</v>
      </c>
      <c r="L431" s="68">
        <v>0</v>
      </c>
      <c r="M431" s="68">
        <v>0</v>
      </c>
      <c r="N431" s="68">
        <v>0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8">
        <v>0</v>
      </c>
      <c r="V431" s="68">
        <v>0</v>
      </c>
      <c r="W431" s="68">
        <v>0</v>
      </c>
      <c r="X431" s="68">
        <v>0</v>
      </c>
      <c r="Y431" s="68">
        <v>0</v>
      </c>
      <c r="Z431" s="68">
        <v>0</v>
      </c>
      <c r="AA431" s="68">
        <v>0</v>
      </c>
      <c r="AB431" s="68">
        <v>0</v>
      </c>
      <c r="AC431" s="68">
        <v>0</v>
      </c>
      <c r="AD431" s="68">
        <v>0</v>
      </c>
      <c r="AE431" s="68">
        <v>0</v>
      </c>
      <c r="AF431" s="68">
        <v>0</v>
      </c>
      <c r="AG431" s="68">
        <v>0</v>
      </c>
      <c r="AH431" s="68">
        <v>0</v>
      </c>
      <c r="AI431" s="68">
        <v>0</v>
      </c>
      <c r="AJ431" s="68">
        <v>0</v>
      </c>
    </row>
    <row r="432" spans="1:37" x14ac:dyDescent="0.2">
      <c r="A432" s="66" t="s">
        <v>69</v>
      </c>
      <c r="B432" s="67"/>
      <c r="C432" s="68">
        <v>0</v>
      </c>
      <c r="D432" s="68">
        <v>0</v>
      </c>
      <c r="E432" s="68">
        <v>0</v>
      </c>
      <c r="F432" s="68">
        <v>0</v>
      </c>
      <c r="G432" s="68">
        <v>0</v>
      </c>
      <c r="H432" s="68">
        <v>0</v>
      </c>
      <c r="I432" s="68">
        <v>0</v>
      </c>
      <c r="J432" s="68">
        <v>0</v>
      </c>
      <c r="K432" s="68">
        <v>0</v>
      </c>
      <c r="L432" s="68">
        <v>0</v>
      </c>
      <c r="M432" s="68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68">
        <v>0</v>
      </c>
      <c r="V432" s="68">
        <v>0</v>
      </c>
      <c r="W432" s="68">
        <v>0</v>
      </c>
      <c r="X432" s="68">
        <v>0</v>
      </c>
      <c r="Y432" s="68">
        <v>0</v>
      </c>
      <c r="Z432" s="68">
        <v>0</v>
      </c>
      <c r="AA432" s="68">
        <v>0</v>
      </c>
      <c r="AB432" s="68">
        <v>0</v>
      </c>
      <c r="AC432" s="68">
        <v>0</v>
      </c>
      <c r="AD432" s="68">
        <v>0</v>
      </c>
      <c r="AE432" s="68">
        <v>0</v>
      </c>
      <c r="AF432" s="68">
        <v>0</v>
      </c>
      <c r="AG432" s="68">
        <v>0</v>
      </c>
      <c r="AH432" s="68">
        <v>0</v>
      </c>
      <c r="AI432" s="68">
        <v>0</v>
      </c>
      <c r="AJ432" s="68">
        <v>0</v>
      </c>
    </row>
    <row r="433" spans="1:36" x14ac:dyDescent="0.2">
      <c r="A433" s="61" t="s">
        <v>70</v>
      </c>
      <c r="B433" s="25"/>
      <c r="C433" s="62">
        <v>0</v>
      </c>
      <c r="D433" s="62">
        <v>0</v>
      </c>
      <c r="E433" s="62">
        <v>0</v>
      </c>
      <c r="F433" s="62">
        <v>0</v>
      </c>
      <c r="G433" s="62">
        <v>0</v>
      </c>
      <c r="H433" s="62">
        <v>0</v>
      </c>
      <c r="I433" s="62">
        <v>0</v>
      </c>
      <c r="J433" s="62">
        <v>0</v>
      </c>
      <c r="K433" s="62">
        <v>0</v>
      </c>
      <c r="L433" s="62">
        <v>0</v>
      </c>
      <c r="M433" s="62">
        <v>0</v>
      </c>
      <c r="N433" s="62">
        <v>0</v>
      </c>
      <c r="O433" s="62">
        <v>0</v>
      </c>
      <c r="P433" s="62">
        <v>0</v>
      </c>
      <c r="Q433" s="62">
        <v>0</v>
      </c>
      <c r="R433" s="62">
        <v>0</v>
      </c>
      <c r="S433" s="62">
        <v>0</v>
      </c>
      <c r="T433" s="62">
        <v>0</v>
      </c>
      <c r="U433" s="62">
        <v>0</v>
      </c>
      <c r="V433" s="62">
        <v>0</v>
      </c>
      <c r="W433" s="62">
        <v>0</v>
      </c>
      <c r="X433" s="62">
        <v>0</v>
      </c>
      <c r="Y433" s="62">
        <v>0</v>
      </c>
      <c r="Z433" s="62">
        <v>0</v>
      </c>
      <c r="AA433" s="62">
        <v>0</v>
      </c>
      <c r="AB433" s="62">
        <v>0</v>
      </c>
      <c r="AC433" s="62">
        <v>0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0</v>
      </c>
      <c r="AJ433" s="62">
        <v>0</v>
      </c>
    </row>
    <row r="434" spans="1:36" x14ac:dyDescent="0.2">
      <c r="A434" s="70" t="s">
        <v>71</v>
      </c>
      <c r="B434" s="71" t="s">
        <v>72</v>
      </c>
      <c r="C434" s="72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0</v>
      </c>
      <c r="I434" s="73">
        <v>0</v>
      </c>
      <c r="J434" s="73">
        <v>0</v>
      </c>
      <c r="K434" s="73">
        <v>0</v>
      </c>
      <c r="L434" s="73">
        <v>0</v>
      </c>
      <c r="M434" s="73">
        <v>0</v>
      </c>
      <c r="N434" s="73">
        <v>0</v>
      </c>
      <c r="O434" s="73">
        <v>0</v>
      </c>
      <c r="P434" s="73">
        <v>0</v>
      </c>
      <c r="Q434" s="73">
        <v>0</v>
      </c>
      <c r="R434" s="73">
        <v>0</v>
      </c>
      <c r="S434" s="73">
        <v>0</v>
      </c>
      <c r="T434" s="73">
        <v>0</v>
      </c>
      <c r="U434" s="73">
        <v>0</v>
      </c>
      <c r="V434" s="73">
        <v>0</v>
      </c>
      <c r="W434" s="73">
        <v>0</v>
      </c>
      <c r="X434" s="73">
        <v>0</v>
      </c>
      <c r="Y434" s="73">
        <v>0</v>
      </c>
      <c r="Z434" s="73">
        <v>0</v>
      </c>
      <c r="AA434" s="73">
        <v>0</v>
      </c>
      <c r="AB434" s="73">
        <v>0</v>
      </c>
      <c r="AC434" s="73">
        <v>0</v>
      </c>
      <c r="AD434" s="73">
        <v>0</v>
      </c>
      <c r="AE434" s="73">
        <v>0</v>
      </c>
      <c r="AF434" s="73">
        <v>0</v>
      </c>
      <c r="AG434" s="73">
        <v>0</v>
      </c>
      <c r="AH434" s="73">
        <v>0</v>
      </c>
      <c r="AI434" s="73">
        <v>0</v>
      </c>
      <c r="AJ434" s="73">
        <v>0</v>
      </c>
    </row>
    <row r="435" spans="1:36" x14ac:dyDescent="0.2">
      <c r="A435" s="70" t="s">
        <v>73</v>
      </c>
      <c r="B435" s="71" t="s">
        <v>74</v>
      </c>
      <c r="C435" s="72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73">
        <v>0</v>
      </c>
      <c r="Q435" s="73">
        <v>0</v>
      </c>
      <c r="R435" s="73">
        <v>0</v>
      </c>
      <c r="S435" s="73">
        <v>0</v>
      </c>
      <c r="T435" s="73">
        <v>0</v>
      </c>
      <c r="U435" s="73">
        <v>0</v>
      </c>
      <c r="V435" s="73">
        <v>0</v>
      </c>
      <c r="W435" s="73">
        <v>0</v>
      </c>
      <c r="X435" s="73">
        <v>0</v>
      </c>
      <c r="Y435" s="73">
        <v>0</v>
      </c>
      <c r="Z435" s="73">
        <v>0</v>
      </c>
      <c r="AA435" s="73">
        <v>0</v>
      </c>
      <c r="AB435" s="73">
        <v>0</v>
      </c>
      <c r="AC435" s="73">
        <v>0</v>
      </c>
      <c r="AD435" s="73">
        <v>0</v>
      </c>
      <c r="AE435" s="73">
        <v>0</v>
      </c>
      <c r="AF435" s="73">
        <v>0</v>
      </c>
      <c r="AG435" s="73">
        <v>0</v>
      </c>
      <c r="AH435" s="73">
        <v>0</v>
      </c>
      <c r="AI435" s="73">
        <v>0</v>
      </c>
      <c r="AJ435" s="73">
        <v>0</v>
      </c>
    </row>
    <row r="436" spans="1:36" x14ac:dyDescent="0.2">
      <c r="A436" s="70" t="s">
        <v>75</v>
      </c>
      <c r="B436" s="71" t="s">
        <v>76</v>
      </c>
      <c r="C436" s="72">
        <v>0</v>
      </c>
      <c r="D436" s="73">
        <v>0</v>
      </c>
      <c r="E436" s="73">
        <v>0</v>
      </c>
      <c r="F436" s="73">
        <v>0</v>
      </c>
      <c r="G436" s="73">
        <v>0</v>
      </c>
      <c r="H436" s="73">
        <v>0</v>
      </c>
      <c r="I436" s="73">
        <v>0</v>
      </c>
      <c r="J436" s="73">
        <v>0</v>
      </c>
      <c r="K436" s="73">
        <v>0</v>
      </c>
      <c r="L436" s="73">
        <v>0</v>
      </c>
      <c r="M436" s="73">
        <v>0</v>
      </c>
      <c r="N436" s="73">
        <v>0</v>
      </c>
      <c r="O436" s="73">
        <v>0</v>
      </c>
      <c r="P436" s="73">
        <v>0</v>
      </c>
      <c r="Q436" s="73">
        <v>0</v>
      </c>
      <c r="R436" s="73">
        <v>0</v>
      </c>
      <c r="S436" s="73">
        <v>0</v>
      </c>
      <c r="T436" s="73">
        <v>0</v>
      </c>
      <c r="U436" s="73">
        <v>0</v>
      </c>
      <c r="V436" s="73">
        <v>0</v>
      </c>
      <c r="W436" s="73">
        <v>0</v>
      </c>
      <c r="X436" s="73">
        <v>0</v>
      </c>
      <c r="Y436" s="73">
        <v>0</v>
      </c>
      <c r="Z436" s="73">
        <v>0</v>
      </c>
      <c r="AA436" s="73">
        <v>0</v>
      </c>
      <c r="AB436" s="73">
        <v>0</v>
      </c>
      <c r="AC436" s="73">
        <v>0</v>
      </c>
      <c r="AD436" s="73">
        <v>0</v>
      </c>
      <c r="AE436" s="73">
        <v>0</v>
      </c>
      <c r="AF436" s="73">
        <v>0</v>
      </c>
      <c r="AG436" s="73">
        <v>0</v>
      </c>
      <c r="AH436" s="73">
        <v>0</v>
      </c>
      <c r="AI436" s="73">
        <v>0</v>
      </c>
      <c r="AJ436" s="73">
        <v>0</v>
      </c>
    </row>
    <row r="437" spans="1:36" x14ac:dyDescent="0.2">
      <c r="A437" s="70" t="s">
        <v>77</v>
      </c>
      <c r="B437" s="71" t="s">
        <v>78</v>
      </c>
      <c r="C437" s="72">
        <v>0</v>
      </c>
      <c r="D437" s="73">
        <v>0</v>
      </c>
      <c r="E437" s="73">
        <v>0</v>
      </c>
      <c r="F437" s="73">
        <v>0</v>
      </c>
      <c r="G437" s="73">
        <v>0</v>
      </c>
      <c r="H437" s="73">
        <v>0</v>
      </c>
      <c r="I437" s="73">
        <v>0</v>
      </c>
      <c r="J437" s="73">
        <v>0</v>
      </c>
      <c r="K437" s="73">
        <v>0</v>
      </c>
      <c r="L437" s="73">
        <v>0</v>
      </c>
      <c r="M437" s="73">
        <v>0</v>
      </c>
      <c r="N437" s="73">
        <v>0</v>
      </c>
      <c r="O437" s="73">
        <v>0</v>
      </c>
      <c r="P437" s="73">
        <v>0</v>
      </c>
      <c r="Q437" s="73">
        <v>0</v>
      </c>
      <c r="R437" s="73">
        <v>0</v>
      </c>
      <c r="S437" s="73">
        <v>0</v>
      </c>
      <c r="T437" s="73">
        <v>0</v>
      </c>
      <c r="U437" s="73">
        <v>0</v>
      </c>
      <c r="V437" s="73">
        <v>0</v>
      </c>
      <c r="W437" s="73">
        <v>0</v>
      </c>
      <c r="X437" s="73">
        <v>0</v>
      </c>
      <c r="Y437" s="73">
        <v>0</v>
      </c>
      <c r="Z437" s="73">
        <v>0</v>
      </c>
      <c r="AA437" s="73">
        <v>0</v>
      </c>
      <c r="AB437" s="73">
        <v>0</v>
      </c>
      <c r="AC437" s="73">
        <v>0</v>
      </c>
      <c r="AD437" s="73">
        <v>0</v>
      </c>
      <c r="AE437" s="73">
        <v>0</v>
      </c>
      <c r="AF437" s="73">
        <v>0</v>
      </c>
      <c r="AG437" s="73">
        <v>0</v>
      </c>
      <c r="AH437" s="73">
        <v>0</v>
      </c>
      <c r="AI437" s="73">
        <v>0</v>
      </c>
      <c r="AJ437" s="73">
        <v>0</v>
      </c>
    </row>
    <row r="438" spans="1:36" x14ac:dyDescent="0.2">
      <c r="A438" s="70" t="s">
        <v>79</v>
      </c>
      <c r="B438" s="71" t="s">
        <v>80</v>
      </c>
      <c r="C438" s="72">
        <v>0</v>
      </c>
      <c r="D438" s="73">
        <v>0</v>
      </c>
      <c r="E438" s="73">
        <v>0</v>
      </c>
      <c r="F438" s="73">
        <v>0</v>
      </c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P438" s="73">
        <v>0</v>
      </c>
      <c r="Q438" s="73">
        <v>0</v>
      </c>
      <c r="R438" s="73">
        <v>0</v>
      </c>
      <c r="S438" s="73">
        <v>0</v>
      </c>
      <c r="T438" s="73">
        <v>0</v>
      </c>
      <c r="U438" s="73">
        <v>0</v>
      </c>
      <c r="V438" s="73">
        <v>0</v>
      </c>
      <c r="W438" s="73">
        <v>0</v>
      </c>
      <c r="X438" s="73">
        <v>0</v>
      </c>
      <c r="Y438" s="73">
        <v>0</v>
      </c>
      <c r="Z438" s="73">
        <v>0</v>
      </c>
      <c r="AA438" s="73">
        <v>0</v>
      </c>
      <c r="AB438" s="73">
        <v>0</v>
      </c>
      <c r="AC438" s="73">
        <v>0</v>
      </c>
      <c r="AD438" s="73">
        <v>0</v>
      </c>
      <c r="AE438" s="73">
        <v>0</v>
      </c>
      <c r="AF438" s="73">
        <v>0</v>
      </c>
      <c r="AG438" s="73">
        <v>0</v>
      </c>
      <c r="AH438" s="73">
        <v>0</v>
      </c>
      <c r="AI438" s="73">
        <v>0</v>
      </c>
      <c r="AJ438" s="73">
        <v>0</v>
      </c>
    </row>
    <row r="439" spans="1:36" x14ac:dyDescent="0.2">
      <c r="A439" s="74" t="s">
        <v>81</v>
      </c>
      <c r="B439" s="75"/>
      <c r="C439" s="72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0</v>
      </c>
      <c r="K439" s="73">
        <v>0</v>
      </c>
      <c r="L439" s="73">
        <v>0</v>
      </c>
      <c r="M439" s="73">
        <v>0</v>
      </c>
      <c r="N439" s="73">
        <v>0</v>
      </c>
      <c r="O439" s="73">
        <v>0</v>
      </c>
      <c r="P439" s="73">
        <v>0</v>
      </c>
      <c r="Q439" s="73">
        <v>0</v>
      </c>
      <c r="R439" s="73">
        <v>0</v>
      </c>
      <c r="S439" s="73">
        <v>0</v>
      </c>
      <c r="T439" s="73">
        <v>0</v>
      </c>
      <c r="U439" s="73">
        <v>0</v>
      </c>
      <c r="V439" s="73">
        <v>0</v>
      </c>
      <c r="W439" s="73">
        <v>0</v>
      </c>
      <c r="X439" s="73">
        <v>0</v>
      </c>
      <c r="Y439" s="73">
        <v>0</v>
      </c>
      <c r="Z439" s="73">
        <v>0</v>
      </c>
      <c r="AA439" s="73">
        <v>0</v>
      </c>
      <c r="AB439" s="73">
        <v>0</v>
      </c>
      <c r="AC439" s="73">
        <v>0</v>
      </c>
      <c r="AD439" s="73">
        <v>0</v>
      </c>
      <c r="AE439" s="73">
        <v>0</v>
      </c>
      <c r="AF439" s="73">
        <v>0</v>
      </c>
      <c r="AG439" s="73">
        <v>0</v>
      </c>
      <c r="AH439" s="73">
        <v>0</v>
      </c>
      <c r="AI439" s="73">
        <v>0</v>
      </c>
      <c r="AJ439" s="73">
        <v>0</v>
      </c>
    </row>
    <row r="440" spans="1:36" x14ac:dyDescent="0.2">
      <c r="A440" s="76" t="s">
        <v>82</v>
      </c>
      <c r="B440" s="28"/>
      <c r="C440" s="78">
        <v>0</v>
      </c>
      <c r="D440" s="78">
        <v>0</v>
      </c>
      <c r="E440" s="78">
        <v>0</v>
      </c>
      <c r="F440" s="78">
        <v>0</v>
      </c>
      <c r="G440" s="78">
        <v>0</v>
      </c>
      <c r="H440" s="78">
        <v>0</v>
      </c>
      <c r="I440" s="78">
        <v>0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0</v>
      </c>
      <c r="P440" s="78">
        <v>0</v>
      </c>
      <c r="Q440" s="78">
        <v>0</v>
      </c>
      <c r="R440" s="78">
        <v>0</v>
      </c>
      <c r="S440" s="78">
        <v>0</v>
      </c>
      <c r="T440" s="78">
        <v>0</v>
      </c>
      <c r="U440" s="78">
        <v>0</v>
      </c>
      <c r="V440" s="78">
        <v>0</v>
      </c>
      <c r="W440" s="78">
        <v>0</v>
      </c>
      <c r="X440" s="78">
        <v>0</v>
      </c>
      <c r="Y440" s="78">
        <v>0</v>
      </c>
      <c r="Z440" s="78">
        <v>0</v>
      </c>
      <c r="AA440" s="78">
        <v>0</v>
      </c>
      <c r="AB440" s="78">
        <v>0</v>
      </c>
      <c r="AC440" s="78">
        <v>0</v>
      </c>
      <c r="AD440" s="78">
        <v>0</v>
      </c>
      <c r="AE440" s="78">
        <v>0</v>
      </c>
      <c r="AF440" s="78">
        <v>0</v>
      </c>
      <c r="AG440" s="78">
        <v>0</v>
      </c>
      <c r="AH440" s="78">
        <v>0</v>
      </c>
      <c r="AI440" s="78">
        <v>0</v>
      </c>
      <c r="AJ440" s="78">
        <v>0</v>
      </c>
    </row>
    <row r="441" spans="1:36" x14ac:dyDescent="0.2">
      <c r="A441" s="79" t="s">
        <v>83</v>
      </c>
      <c r="B441" s="80" t="s">
        <v>84</v>
      </c>
      <c r="C441" s="81">
        <v>0</v>
      </c>
      <c r="D441" s="82">
        <v>0</v>
      </c>
      <c r="E441" s="82">
        <v>0</v>
      </c>
      <c r="F441" s="82">
        <v>0</v>
      </c>
      <c r="G441" s="82">
        <v>0</v>
      </c>
      <c r="H441" s="82">
        <v>0</v>
      </c>
      <c r="I441" s="82">
        <v>0</v>
      </c>
      <c r="J441" s="82">
        <v>0</v>
      </c>
      <c r="K441" s="82">
        <v>0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82">
        <v>0</v>
      </c>
      <c r="V441" s="82">
        <v>0</v>
      </c>
      <c r="W441" s="82">
        <v>0</v>
      </c>
      <c r="X441" s="82">
        <v>0</v>
      </c>
      <c r="Y441" s="82">
        <v>0</v>
      </c>
      <c r="Z441" s="82">
        <v>0</v>
      </c>
      <c r="AA441" s="82">
        <v>0</v>
      </c>
      <c r="AB441" s="82">
        <v>0</v>
      </c>
      <c r="AC441" s="82">
        <v>0</v>
      </c>
      <c r="AD441" s="82">
        <v>0</v>
      </c>
      <c r="AE441" s="82">
        <v>0</v>
      </c>
      <c r="AF441" s="82">
        <v>0</v>
      </c>
      <c r="AG441" s="82">
        <v>0</v>
      </c>
      <c r="AH441" s="82">
        <v>0</v>
      </c>
      <c r="AI441" s="82">
        <v>0</v>
      </c>
      <c r="AJ441" s="82">
        <v>0</v>
      </c>
    </row>
    <row r="442" spans="1:36" x14ac:dyDescent="0.2">
      <c r="A442" s="83" t="s">
        <v>85</v>
      </c>
      <c r="B442" s="84">
        <v>84</v>
      </c>
      <c r="C442" s="72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P442" s="73">
        <v>0</v>
      </c>
      <c r="Q442" s="73">
        <v>0</v>
      </c>
      <c r="R442" s="73">
        <v>0</v>
      </c>
      <c r="S442" s="73">
        <v>0</v>
      </c>
      <c r="T442" s="73">
        <v>0</v>
      </c>
      <c r="U442" s="73">
        <v>0</v>
      </c>
      <c r="V442" s="73">
        <v>0</v>
      </c>
      <c r="W442" s="73">
        <v>0</v>
      </c>
      <c r="X442" s="73">
        <v>0</v>
      </c>
      <c r="Y442" s="73">
        <v>0</v>
      </c>
      <c r="Z442" s="73">
        <v>0</v>
      </c>
      <c r="AA442" s="73">
        <v>0</v>
      </c>
      <c r="AB442" s="73">
        <v>0</v>
      </c>
      <c r="AC442" s="73">
        <v>0</v>
      </c>
      <c r="AD442" s="73">
        <v>0</v>
      </c>
      <c r="AE442" s="73">
        <v>0</v>
      </c>
      <c r="AF442" s="73">
        <v>0</v>
      </c>
      <c r="AG442" s="73">
        <v>0</v>
      </c>
      <c r="AH442" s="73">
        <v>0</v>
      </c>
      <c r="AI442" s="73">
        <v>0</v>
      </c>
      <c r="AJ442" s="73">
        <v>0</v>
      </c>
    </row>
    <row r="443" spans="1:36" x14ac:dyDescent="0.2">
      <c r="A443" s="70" t="s">
        <v>86</v>
      </c>
      <c r="B443" s="71">
        <v>85</v>
      </c>
      <c r="C443" s="72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73">
        <v>0</v>
      </c>
      <c r="Q443" s="73">
        <v>0</v>
      </c>
      <c r="R443" s="73">
        <v>0</v>
      </c>
      <c r="S443" s="73">
        <v>0</v>
      </c>
      <c r="T443" s="73">
        <v>0</v>
      </c>
      <c r="U443" s="73">
        <v>0</v>
      </c>
      <c r="V443" s="73">
        <v>0</v>
      </c>
      <c r="W443" s="73">
        <v>0</v>
      </c>
      <c r="X443" s="73">
        <v>0</v>
      </c>
      <c r="Y443" s="73">
        <v>0</v>
      </c>
      <c r="Z443" s="73">
        <v>0</v>
      </c>
      <c r="AA443" s="73">
        <v>0</v>
      </c>
      <c r="AB443" s="73">
        <v>0</v>
      </c>
      <c r="AC443" s="73">
        <v>0</v>
      </c>
      <c r="AD443" s="73">
        <v>0</v>
      </c>
      <c r="AE443" s="73">
        <v>0</v>
      </c>
      <c r="AF443" s="73">
        <v>0</v>
      </c>
      <c r="AG443" s="73">
        <v>0</v>
      </c>
      <c r="AH443" s="73">
        <v>0</v>
      </c>
      <c r="AI443" s="73">
        <v>0</v>
      </c>
      <c r="AJ443" s="73">
        <v>0</v>
      </c>
    </row>
    <row r="444" spans="1:36" x14ac:dyDescent="0.2">
      <c r="A444" s="74" t="s">
        <v>87</v>
      </c>
      <c r="B444" s="75" t="s">
        <v>88</v>
      </c>
      <c r="C444" s="85">
        <v>0</v>
      </c>
      <c r="D444" s="86">
        <v>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O444" s="86">
        <v>0</v>
      </c>
      <c r="P444" s="86">
        <v>0</v>
      </c>
      <c r="Q444" s="86">
        <v>0</v>
      </c>
      <c r="R444" s="86">
        <v>0</v>
      </c>
      <c r="S444" s="86">
        <v>0</v>
      </c>
      <c r="T444" s="86">
        <v>0</v>
      </c>
      <c r="U444" s="86">
        <v>0</v>
      </c>
      <c r="V444" s="86">
        <v>0</v>
      </c>
      <c r="W444" s="86">
        <v>0</v>
      </c>
      <c r="X444" s="86">
        <v>0</v>
      </c>
      <c r="Y444" s="86">
        <v>0</v>
      </c>
      <c r="Z444" s="86">
        <v>0</v>
      </c>
      <c r="AA444" s="86">
        <v>0</v>
      </c>
      <c r="AB444" s="86">
        <v>0</v>
      </c>
      <c r="AC444" s="86">
        <v>0</v>
      </c>
      <c r="AD444" s="86">
        <v>0</v>
      </c>
      <c r="AE444" s="86">
        <v>0</v>
      </c>
      <c r="AF444" s="86">
        <v>0</v>
      </c>
      <c r="AG444" s="86">
        <v>0</v>
      </c>
      <c r="AH444" s="86">
        <v>0</v>
      </c>
      <c r="AI444" s="86">
        <v>0</v>
      </c>
      <c r="AJ444" s="86">
        <v>0</v>
      </c>
    </row>
    <row r="445" spans="1:36" x14ac:dyDescent="0.2">
      <c r="A445" s="32" t="s">
        <v>89</v>
      </c>
      <c r="B445" s="33"/>
      <c r="C445" s="34">
        <v>0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</row>
    <row r="446" spans="1:36" ht="13.5" thickBot="1" x14ac:dyDescent="0.25">
      <c r="A446" s="30" t="s">
        <v>90</v>
      </c>
      <c r="B446" s="31"/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</row>
    <row r="447" spans="1:36" ht="13.5" thickBot="1" x14ac:dyDescent="0.25">
      <c r="A447" s="36" t="s">
        <v>91</v>
      </c>
      <c r="B447" s="37"/>
      <c r="C447" s="38">
        <v>0</v>
      </c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0</v>
      </c>
      <c r="R447" s="38">
        <v>0</v>
      </c>
      <c r="S447" s="38">
        <v>0</v>
      </c>
      <c r="T447" s="38">
        <v>0</v>
      </c>
      <c r="U447" s="38">
        <v>0</v>
      </c>
      <c r="V447" s="38">
        <v>0</v>
      </c>
      <c r="W447" s="38">
        <v>0</v>
      </c>
      <c r="X447" s="38">
        <v>0</v>
      </c>
      <c r="Y447" s="38">
        <v>0</v>
      </c>
      <c r="Z447" s="38">
        <v>0</v>
      </c>
      <c r="AA447" s="38">
        <v>0</v>
      </c>
      <c r="AB447" s="38">
        <v>0</v>
      </c>
      <c r="AC447" s="38">
        <v>0</v>
      </c>
      <c r="AD447" s="38">
        <v>0</v>
      </c>
      <c r="AE447" s="38">
        <v>0</v>
      </c>
      <c r="AF447" s="38">
        <v>0</v>
      </c>
      <c r="AG447" s="38">
        <v>0</v>
      </c>
      <c r="AH447" s="38">
        <v>0</v>
      </c>
      <c r="AI447" s="38">
        <v>0</v>
      </c>
      <c r="AJ447" s="38">
        <v>0</v>
      </c>
    </row>
    <row r="449" spans="1:36" x14ac:dyDescent="0.2">
      <c r="A449" s="94"/>
      <c r="B449" s="95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</row>
    <row r="450" spans="1:36" x14ac:dyDescent="0.2">
      <c r="A450"/>
      <c r="B45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ht="45.75" thickBot="1" x14ac:dyDescent="0.3">
      <c r="A451" s="90" t="s">
        <v>126</v>
      </c>
      <c r="B451" s="2" t="s">
        <v>1</v>
      </c>
      <c r="C451" s="3">
        <v>1990</v>
      </c>
      <c r="D451" s="3">
        <v>1991</v>
      </c>
      <c r="E451" s="3">
        <v>1992</v>
      </c>
      <c r="F451" s="3">
        <v>1993</v>
      </c>
      <c r="G451" s="3">
        <v>1994</v>
      </c>
      <c r="H451" s="3">
        <v>1995</v>
      </c>
      <c r="I451" s="3">
        <v>1996</v>
      </c>
      <c r="J451" s="3">
        <v>1997</v>
      </c>
      <c r="K451" s="3">
        <v>1998</v>
      </c>
      <c r="L451" s="3">
        <v>1999</v>
      </c>
      <c r="M451" s="3">
        <v>2000</v>
      </c>
      <c r="N451" s="3">
        <v>2001</v>
      </c>
      <c r="O451" s="3">
        <v>2002</v>
      </c>
      <c r="P451" s="3">
        <v>2003</v>
      </c>
      <c r="Q451" s="3">
        <v>2004</v>
      </c>
      <c r="R451" s="3">
        <v>2005</v>
      </c>
      <c r="S451" s="3">
        <v>2006</v>
      </c>
      <c r="T451" s="3">
        <v>2007</v>
      </c>
      <c r="U451" s="3">
        <v>2008</v>
      </c>
      <c r="V451" s="3">
        <v>2009</v>
      </c>
      <c r="W451" s="3">
        <v>2010</v>
      </c>
      <c r="X451" s="3">
        <v>2011</v>
      </c>
      <c r="Y451" s="3">
        <v>2012</v>
      </c>
      <c r="Z451" s="3">
        <v>2013</v>
      </c>
      <c r="AA451" s="3">
        <v>2014</v>
      </c>
      <c r="AB451" s="3">
        <v>2015</v>
      </c>
      <c r="AC451" s="3">
        <v>2016</v>
      </c>
      <c r="AD451" s="3">
        <v>2017</v>
      </c>
      <c r="AE451" s="3">
        <v>2018</v>
      </c>
      <c r="AF451" s="3">
        <v>2019</v>
      </c>
      <c r="AG451" s="3">
        <v>2020</v>
      </c>
      <c r="AH451" s="3">
        <v>2021</v>
      </c>
      <c r="AI451" s="3">
        <v>2022</v>
      </c>
      <c r="AJ451" s="3">
        <v>2023</v>
      </c>
    </row>
    <row r="452" spans="1:36" x14ac:dyDescent="0.2">
      <c r="A452" s="5" t="s">
        <v>2</v>
      </c>
      <c r="B452" s="6"/>
      <c r="C452" s="7">
        <v>2.2685999999999997</v>
      </c>
      <c r="D452" s="7">
        <v>2.84172</v>
      </c>
      <c r="E452" s="7">
        <v>2.7939599999999998</v>
      </c>
      <c r="F452" s="7">
        <v>3.6297599999999997</v>
      </c>
      <c r="G452" s="7">
        <v>2.4835199999999999</v>
      </c>
      <c r="H452" s="7">
        <v>2.84172</v>
      </c>
      <c r="I452" s="7">
        <v>3.60588</v>
      </c>
      <c r="J452" s="7">
        <v>4.2028799999999995</v>
      </c>
      <c r="K452" s="7">
        <v>4.4894400000000001</v>
      </c>
      <c r="L452" s="7">
        <v>4.4416799999999999</v>
      </c>
      <c r="M452" s="7">
        <v>4.2984</v>
      </c>
      <c r="N452" s="7">
        <v>4.2984</v>
      </c>
      <c r="O452" s="7">
        <v>4.4894400000000001</v>
      </c>
      <c r="P452" s="7">
        <v>8.9550000000000001</v>
      </c>
      <c r="Q452" s="7">
        <v>9.9101999999999997</v>
      </c>
      <c r="R452" s="7">
        <v>9.3320054999999993</v>
      </c>
      <c r="S452" s="7">
        <v>9.6322028426400035</v>
      </c>
      <c r="T452" s="7">
        <v>10.459395470015343</v>
      </c>
      <c r="U452" s="7">
        <v>10.350408320135344</v>
      </c>
      <c r="V452" s="7">
        <v>13.343054701532877</v>
      </c>
      <c r="W452" s="7">
        <v>14.241942618109116</v>
      </c>
      <c r="X452" s="7">
        <v>13.806276188703638</v>
      </c>
      <c r="Y452" s="7">
        <v>12.923532256094104</v>
      </c>
      <c r="Z452" s="7">
        <v>11.443677581561426</v>
      </c>
      <c r="AA452" s="7">
        <v>13.156909078968509</v>
      </c>
      <c r="AB452" s="7">
        <v>13.60554532380441</v>
      </c>
      <c r="AC452" s="7">
        <v>15.923485443511069</v>
      </c>
      <c r="AD452" s="7">
        <v>16.459452489471403</v>
      </c>
      <c r="AE452" s="7">
        <v>16.813132576534866</v>
      </c>
      <c r="AF452" s="7">
        <v>18.859900908697988</v>
      </c>
      <c r="AG452" s="7">
        <v>20.978752439278033</v>
      </c>
      <c r="AH452" s="7">
        <v>22.674403886425171</v>
      </c>
      <c r="AI452" s="7">
        <v>27.537967874031484</v>
      </c>
      <c r="AJ452" s="7">
        <v>27.635503493176738</v>
      </c>
    </row>
    <row r="453" spans="1:36" x14ac:dyDescent="0.2">
      <c r="A453" s="10" t="s">
        <v>3</v>
      </c>
      <c r="B453" s="11"/>
      <c r="C453" s="12">
        <v>0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</row>
    <row r="454" spans="1:36" x14ac:dyDescent="0.2">
      <c r="A454" s="10" t="s">
        <v>4</v>
      </c>
      <c r="B454" s="11"/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</row>
    <row r="455" spans="1:36" x14ac:dyDescent="0.2">
      <c r="A455" s="10" t="s">
        <v>5</v>
      </c>
      <c r="B455" s="11"/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</row>
    <row r="456" spans="1:36" ht="13.5" thickBot="1" x14ac:dyDescent="0.25">
      <c r="A456" s="13" t="s">
        <v>6</v>
      </c>
      <c r="B456" s="14"/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</row>
    <row r="457" spans="1:36" x14ac:dyDescent="0.2">
      <c r="A457" s="16" t="s">
        <v>7</v>
      </c>
      <c r="B457" s="17"/>
      <c r="C457" s="18">
        <v>2.2685999999999997</v>
      </c>
      <c r="D457" s="18">
        <v>2.84172</v>
      </c>
      <c r="E457" s="18">
        <v>2.7939599999999998</v>
      </c>
      <c r="F457" s="18">
        <v>3.6297599999999997</v>
      </c>
      <c r="G457" s="18">
        <v>2.4835199999999999</v>
      </c>
      <c r="H457" s="18">
        <v>2.84172</v>
      </c>
      <c r="I457" s="18">
        <v>3.60588</v>
      </c>
      <c r="J457" s="18">
        <v>4.2028799999999995</v>
      </c>
      <c r="K457" s="18">
        <v>4.4894400000000001</v>
      </c>
      <c r="L457" s="18">
        <v>4.4416799999999999</v>
      </c>
      <c r="M457" s="18">
        <v>4.2984</v>
      </c>
      <c r="N457" s="18">
        <v>4.2984</v>
      </c>
      <c r="O457" s="18">
        <v>4.4894400000000001</v>
      </c>
      <c r="P457" s="18">
        <v>8.9550000000000001</v>
      </c>
      <c r="Q457" s="18">
        <v>9.9101999999999997</v>
      </c>
      <c r="R457" s="18">
        <v>9.3320054999999993</v>
      </c>
      <c r="S457" s="18">
        <v>9.6322028426400035</v>
      </c>
      <c r="T457" s="18">
        <v>10.459395470015343</v>
      </c>
      <c r="U457" s="18">
        <v>10.350408320135344</v>
      </c>
      <c r="V457" s="18">
        <v>13.343054701532877</v>
      </c>
      <c r="W457" s="18">
        <v>14.241942618109116</v>
      </c>
      <c r="X457" s="18">
        <v>13.806276188703638</v>
      </c>
      <c r="Y457" s="18">
        <v>12.923532256094104</v>
      </c>
      <c r="Z457" s="18">
        <v>11.443677581561426</v>
      </c>
      <c r="AA457" s="18">
        <v>13.156909078968509</v>
      </c>
      <c r="AB457" s="18">
        <v>13.60554532380441</v>
      </c>
      <c r="AC457" s="18">
        <v>15.923485443511069</v>
      </c>
      <c r="AD457" s="18">
        <v>16.459452489471403</v>
      </c>
      <c r="AE457" s="18">
        <v>16.813132576534866</v>
      </c>
      <c r="AF457" s="18">
        <v>18.859900908697988</v>
      </c>
      <c r="AG457" s="18">
        <v>20.978752439278033</v>
      </c>
      <c r="AH457" s="18">
        <v>22.674403886425171</v>
      </c>
      <c r="AI457" s="18">
        <v>27.537967874031484</v>
      </c>
      <c r="AJ457" s="18">
        <v>27.635503493176738</v>
      </c>
    </row>
    <row r="458" spans="1:36" ht="13.5" thickBot="1" x14ac:dyDescent="0.25">
      <c r="A458" s="21" t="s">
        <v>8</v>
      </c>
      <c r="B458" s="22"/>
      <c r="C458" s="23">
        <f t="shared" ref="C458:AF458" si="21">C457-C477</f>
        <v>2.2685999999999997</v>
      </c>
      <c r="D458" s="23">
        <f t="shared" si="21"/>
        <v>2.84172</v>
      </c>
      <c r="E458" s="23">
        <f t="shared" si="21"/>
        <v>2.7939599999999998</v>
      </c>
      <c r="F458" s="23">
        <f t="shared" si="21"/>
        <v>3.6297599999999997</v>
      </c>
      <c r="G458" s="23">
        <f t="shared" si="21"/>
        <v>2.4835199999999999</v>
      </c>
      <c r="H458" s="23">
        <f t="shared" si="21"/>
        <v>2.84172</v>
      </c>
      <c r="I458" s="23">
        <f t="shared" si="21"/>
        <v>3.60588</v>
      </c>
      <c r="J458" s="23">
        <f t="shared" si="21"/>
        <v>4.2028799999999995</v>
      </c>
      <c r="K458" s="23">
        <f t="shared" si="21"/>
        <v>4.4894400000000001</v>
      </c>
      <c r="L458" s="23">
        <f t="shared" si="21"/>
        <v>4.4416799999999999</v>
      </c>
      <c r="M458" s="23">
        <f t="shared" si="21"/>
        <v>4.2984</v>
      </c>
      <c r="N458" s="23">
        <f t="shared" si="21"/>
        <v>4.2984</v>
      </c>
      <c r="O458" s="23">
        <f t="shared" si="21"/>
        <v>4.4894400000000001</v>
      </c>
      <c r="P458" s="23">
        <f t="shared" si="21"/>
        <v>8.9550000000000001</v>
      </c>
      <c r="Q458" s="23">
        <f t="shared" si="21"/>
        <v>9.9101999999999997</v>
      </c>
      <c r="R458" s="23">
        <f t="shared" si="21"/>
        <v>9.3320054999999993</v>
      </c>
      <c r="S458" s="23">
        <f t="shared" si="21"/>
        <v>9.6322028426400035</v>
      </c>
      <c r="T458" s="23">
        <f t="shared" si="21"/>
        <v>10.459395470015343</v>
      </c>
      <c r="U458" s="23">
        <f t="shared" si="21"/>
        <v>10.350408320135344</v>
      </c>
      <c r="V458" s="23">
        <f t="shared" si="21"/>
        <v>13.343054701532877</v>
      </c>
      <c r="W458" s="23">
        <f t="shared" si="21"/>
        <v>14.241942618109116</v>
      </c>
      <c r="X458" s="23">
        <f t="shared" si="21"/>
        <v>13.806276188703638</v>
      </c>
      <c r="Y458" s="23">
        <f t="shared" si="21"/>
        <v>12.923532256094104</v>
      </c>
      <c r="Z458" s="23">
        <f t="shared" si="21"/>
        <v>11.443677581561426</v>
      </c>
      <c r="AA458" s="23">
        <f t="shared" si="21"/>
        <v>13.156909078968509</v>
      </c>
      <c r="AB458" s="23">
        <f t="shared" si="21"/>
        <v>13.60554532380441</v>
      </c>
      <c r="AC458" s="23">
        <f t="shared" si="21"/>
        <v>15.923485443511069</v>
      </c>
      <c r="AD458" s="23">
        <f t="shared" si="21"/>
        <v>16.459452489471403</v>
      </c>
      <c r="AE458" s="23">
        <f t="shared" si="21"/>
        <v>16.813132576534866</v>
      </c>
      <c r="AF458" s="23">
        <f t="shared" si="21"/>
        <v>18.859900908697988</v>
      </c>
      <c r="AG458" s="23">
        <f t="shared" ref="AG458:AH458" si="22">AG457-AG477</f>
        <v>20.978752439278033</v>
      </c>
      <c r="AH458" s="23">
        <f t="shared" si="22"/>
        <v>22.674403886425171</v>
      </c>
      <c r="AI458" s="23">
        <f t="shared" ref="AI458:AJ458" si="23">AI457-AI477</f>
        <v>27.537967874031484</v>
      </c>
      <c r="AJ458" s="23">
        <f t="shared" si="23"/>
        <v>27.635503493176738</v>
      </c>
    </row>
    <row r="459" spans="1:36" x14ac:dyDescent="0.2">
      <c r="A459" s="16" t="s">
        <v>9</v>
      </c>
      <c r="B459" s="17"/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0.19103999999999999</v>
      </c>
      <c r="P459" s="18">
        <v>2.1014399999999998</v>
      </c>
      <c r="Q459" s="18">
        <v>2.41188</v>
      </c>
      <c r="R459" s="18">
        <v>2.41188</v>
      </c>
      <c r="S459" s="18">
        <v>3.5223667576105213</v>
      </c>
      <c r="T459" s="18">
        <v>5.2749144749669004</v>
      </c>
      <c r="U459" s="18">
        <v>5.2499843199096974</v>
      </c>
      <c r="V459" s="18">
        <v>5.480008978250269</v>
      </c>
      <c r="W459" s="18">
        <v>5.8666556207397047</v>
      </c>
      <c r="X459" s="18">
        <v>4.3535770787134247</v>
      </c>
      <c r="Y459" s="18">
        <v>4.149309182077757</v>
      </c>
      <c r="Z459" s="18">
        <v>4.3541467390268371</v>
      </c>
      <c r="AA459" s="18">
        <v>5.0080897885806186</v>
      </c>
      <c r="AB459" s="18">
        <v>4.7659723007793584</v>
      </c>
      <c r="AC459" s="18">
        <v>6.6185950429631504</v>
      </c>
      <c r="AD459" s="18">
        <v>6.7198339666285758</v>
      </c>
      <c r="AE459" s="18">
        <v>7.0360714531287174</v>
      </c>
      <c r="AF459" s="18">
        <v>8.6748018636325526</v>
      </c>
      <c r="AG459" s="18">
        <v>8.7482785185274174</v>
      </c>
      <c r="AH459" s="18">
        <v>9.8416082126470759</v>
      </c>
      <c r="AI459" s="18">
        <v>10.594128615036288</v>
      </c>
      <c r="AJ459" s="18">
        <v>10.308044091231498</v>
      </c>
    </row>
    <row r="460" spans="1:36" x14ac:dyDescent="0.2">
      <c r="A460" s="24" t="s">
        <v>10</v>
      </c>
      <c r="B460" s="25"/>
      <c r="C460" s="26">
        <v>0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0</v>
      </c>
      <c r="Z460" s="26">
        <v>0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26">
        <v>0</v>
      </c>
      <c r="AG460" s="26">
        <v>0</v>
      </c>
      <c r="AH460" s="26">
        <v>0</v>
      </c>
      <c r="AI460" s="26">
        <v>0</v>
      </c>
      <c r="AJ460" s="26">
        <v>0</v>
      </c>
    </row>
    <row r="461" spans="1:36" x14ac:dyDescent="0.2">
      <c r="A461" s="10" t="s">
        <v>11</v>
      </c>
      <c r="B461" s="11"/>
      <c r="C461" s="12">
        <v>0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0.19103999999999999</v>
      </c>
      <c r="P461" s="12">
        <v>2.1014399999999998</v>
      </c>
      <c r="Q461" s="12">
        <v>2.41188</v>
      </c>
      <c r="R461" s="12">
        <v>2.41188</v>
      </c>
      <c r="S461" s="12">
        <v>3.5223667576105213</v>
      </c>
      <c r="T461" s="12">
        <v>5.2749144749669004</v>
      </c>
      <c r="U461" s="12">
        <v>5.2499843199096974</v>
      </c>
      <c r="V461" s="12">
        <v>5.480008978250269</v>
      </c>
      <c r="W461" s="12">
        <v>5.8666556207397047</v>
      </c>
      <c r="X461" s="12">
        <v>4.3535770787134247</v>
      </c>
      <c r="Y461" s="12">
        <v>4.149309182077757</v>
      </c>
      <c r="Z461" s="12">
        <v>4.3541467390268371</v>
      </c>
      <c r="AA461" s="12">
        <v>5.0080897885806186</v>
      </c>
      <c r="AB461" s="12">
        <v>4.7659723007793584</v>
      </c>
      <c r="AC461" s="12">
        <v>6.6185950429631504</v>
      </c>
      <c r="AD461" s="12">
        <v>6.7198339666285758</v>
      </c>
      <c r="AE461" s="12">
        <v>7.0360714531287174</v>
      </c>
      <c r="AF461" s="12">
        <v>8.6748018636325526</v>
      </c>
      <c r="AG461" s="12">
        <v>8.7482785185274174</v>
      </c>
      <c r="AH461" s="12">
        <v>9.8416082126470759</v>
      </c>
      <c r="AI461" s="12">
        <v>10.594128615036288</v>
      </c>
      <c r="AJ461" s="12">
        <v>10.308044091231498</v>
      </c>
    </row>
    <row r="462" spans="1:36" x14ac:dyDescent="0.2">
      <c r="A462" s="10" t="s">
        <v>12</v>
      </c>
      <c r="B462" s="11"/>
      <c r="C462" s="12">
        <v>0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</row>
    <row r="463" spans="1:36" x14ac:dyDescent="0.2">
      <c r="A463" s="10" t="s">
        <v>13</v>
      </c>
      <c r="B463" s="11"/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</row>
    <row r="464" spans="1:36" x14ac:dyDescent="0.2">
      <c r="A464" s="27" t="s">
        <v>14</v>
      </c>
      <c r="B464" s="28"/>
      <c r="C464" s="29">
        <v>0</v>
      </c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v>0</v>
      </c>
      <c r="AD464" s="29">
        <v>0</v>
      </c>
      <c r="AE464" s="29">
        <v>0</v>
      </c>
      <c r="AF464" s="29">
        <v>0</v>
      </c>
      <c r="AG464" s="29">
        <v>0</v>
      </c>
      <c r="AH464" s="29">
        <v>0</v>
      </c>
      <c r="AI464" s="29">
        <v>0</v>
      </c>
      <c r="AJ464" s="29">
        <v>0</v>
      </c>
    </row>
    <row r="465" spans="1:36" x14ac:dyDescent="0.2">
      <c r="A465" s="30" t="s">
        <v>15</v>
      </c>
      <c r="B465" s="31"/>
      <c r="C465" s="19">
        <v>0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</row>
    <row r="466" spans="1:36" x14ac:dyDescent="0.2">
      <c r="A466" s="24" t="s">
        <v>10</v>
      </c>
      <c r="B466" s="25"/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0</v>
      </c>
      <c r="X466" s="26">
        <v>0</v>
      </c>
      <c r="Y466" s="26">
        <v>0</v>
      </c>
      <c r="Z466" s="26">
        <v>0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26">
        <v>0</v>
      </c>
      <c r="AG466" s="26">
        <v>0</v>
      </c>
      <c r="AH466" s="26">
        <v>0</v>
      </c>
      <c r="AI466" s="26">
        <v>0</v>
      </c>
      <c r="AJ466" s="26">
        <v>0</v>
      </c>
    </row>
    <row r="467" spans="1:36" x14ac:dyDescent="0.2">
      <c r="A467" s="10" t="s">
        <v>16</v>
      </c>
      <c r="B467" s="11"/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</row>
    <row r="468" spans="1:36" x14ac:dyDescent="0.2">
      <c r="A468" s="10" t="s">
        <v>17</v>
      </c>
      <c r="B468" s="11"/>
      <c r="C468" s="12">
        <v>0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</row>
    <row r="469" spans="1:36" x14ac:dyDescent="0.2">
      <c r="A469" s="10" t="s">
        <v>13</v>
      </c>
      <c r="B469" s="11"/>
      <c r="C469" s="12">
        <v>0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</row>
    <row r="470" spans="1:36" x14ac:dyDescent="0.2">
      <c r="A470" s="27" t="s">
        <v>18</v>
      </c>
      <c r="B470" s="28"/>
      <c r="C470" s="29">
        <v>0</v>
      </c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0</v>
      </c>
      <c r="AD470" s="29">
        <v>0</v>
      </c>
      <c r="AE470" s="29">
        <v>0</v>
      </c>
      <c r="AF470" s="29">
        <v>0</v>
      </c>
      <c r="AG470" s="29">
        <v>0</v>
      </c>
      <c r="AH470" s="29">
        <v>0</v>
      </c>
      <c r="AI470" s="29">
        <v>0</v>
      </c>
      <c r="AJ470" s="29">
        <v>0</v>
      </c>
    </row>
    <row r="471" spans="1:36" x14ac:dyDescent="0.2">
      <c r="A471" s="32" t="s">
        <v>19</v>
      </c>
      <c r="B471" s="33"/>
      <c r="C471" s="34">
        <v>0</v>
      </c>
      <c r="D471" s="34">
        <v>0</v>
      </c>
      <c r="E471" s="34">
        <v>0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0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-8.7131147039999982E-2</v>
      </c>
      <c r="AH471" s="34">
        <v>-0.42882789873600002</v>
      </c>
      <c r="AI471" s="34">
        <v>-3.5017313631840001</v>
      </c>
      <c r="AJ471" s="34">
        <v>-5.1331650121439996</v>
      </c>
    </row>
    <row r="472" spans="1:36" x14ac:dyDescent="0.2">
      <c r="A472" s="24" t="s">
        <v>20</v>
      </c>
      <c r="B472" s="25"/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26">
        <v>0</v>
      </c>
      <c r="Y472" s="26">
        <v>0</v>
      </c>
      <c r="Z472" s="26">
        <v>0</v>
      </c>
      <c r="AA472" s="26">
        <v>0</v>
      </c>
      <c r="AB472" s="26">
        <v>0</v>
      </c>
      <c r="AC472" s="26">
        <v>0</v>
      </c>
      <c r="AD472" s="26">
        <v>0</v>
      </c>
      <c r="AE472" s="26">
        <v>0</v>
      </c>
      <c r="AF472" s="26">
        <v>0</v>
      </c>
      <c r="AG472" s="26">
        <v>0</v>
      </c>
      <c r="AH472" s="26">
        <v>0</v>
      </c>
      <c r="AI472" s="26">
        <v>0</v>
      </c>
      <c r="AJ472" s="26">
        <v>0</v>
      </c>
    </row>
    <row r="473" spans="1:36" x14ac:dyDescent="0.2">
      <c r="A473" s="35" t="s">
        <v>21</v>
      </c>
      <c r="B473" s="31"/>
      <c r="C473" s="8">
        <v>0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</row>
    <row r="474" spans="1:36" ht="13.5" thickBot="1" x14ac:dyDescent="0.25">
      <c r="A474" s="13" t="s">
        <v>22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-8.7131147039999982E-2</v>
      </c>
      <c r="AH474" s="15">
        <v>-0.42882789873600002</v>
      </c>
      <c r="AI474" s="15">
        <v>-3.5017313631840001</v>
      </c>
      <c r="AJ474" s="15">
        <v>-5.1331650121439996</v>
      </c>
    </row>
    <row r="475" spans="1:36" ht="13.5" thickBot="1" x14ac:dyDescent="0.25">
      <c r="A475" s="30" t="s">
        <v>23</v>
      </c>
      <c r="B475" s="31"/>
      <c r="C475" s="19">
        <v>0</v>
      </c>
      <c r="D475" s="19">
        <v>0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0</v>
      </c>
      <c r="AJ475" s="19">
        <v>0</v>
      </c>
    </row>
    <row r="476" spans="1:36" ht="13.5" thickBot="1" x14ac:dyDescent="0.25">
      <c r="A476" s="36" t="s">
        <v>24</v>
      </c>
      <c r="B476" s="37"/>
      <c r="C476" s="38">
        <v>2.2685999999999997</v>
      </c>
      <c r="D476" s="38">
        <v>2.84172</v>
      </c>
      <c r="E476" s="38">
        <v>2.7939599999999998</v>
      </c>
      <c r="F476" s="38">
        <v>3.6297599999999997</v>
      </c>
      <c r="G476" s="38">
        <v>2.4835199999999999</v>
      </c>
      <c r="H476" s="38">
        <v>2.84172</v>
      </c>
      <c r="I476" s="38">
        <v>3.60588</v>
      </c>
      <c r="J476" s="38">
        <v>4.2028799999999995</v>
      </c>
      <c r="K476" s="38">
        <v>4.4894400000000001</v>
      </c>
      <c r="L476" s="38">
        <v>4.4416799999999999</v>
      </c>
      <c r="M476" s="38">
        <v>4.2984</v>
      </c>
      <c r="N476" s="38">
        <v>4.2984</v>
      </c>
      <c r="O476" s="38">
        <v>4.2984</v>
      </c>
      <c r="P476" s="38">
        <v>6.8535599999999999</v>
      </c>
      <c r="Q476" s="38">
        <v>7.4983199999999997</v>
      </c>
      <c r="R476" s="38">
        <v>6.9201254999999993</v>
      </c>
      <c r="S476" s="38">
        <v>6.1098360850294817</v>
      </c>
      <c r="T476" s="38">
        <v>5.1844809950484425</v>
      </c>
      <c r="U476" s="38">
        <v>5.1004240002256465</v>
      </c>
      <c r="V476" s="38">
        <v>7.8630457232826076</v>
      </c>
      <c r="W476" s="38">
        <v>8.3752869973694111</v>
      </c>
      <c r="X476" s="38">
        <v>9.4526991099902133</v>
      </c>
      <c r="Y476" s="38">
        <v>8.7742230740163478</v>
      </c>
      <c r="Z476" s="38">
        <v>7.0895308425345887</v>
      </c>
      <c r="AA476" s="38">
        <v>8.1488192903878911</v>
      </c>
      <c r="AB476" s="38">
        <v>8.8395730230250518</v>
      </c>
      <c r="AC476" s="38">
        <v>9.3048904005479187</v>
      </c>
      <c r="AD476" s="38">
        <v>9.7396185228428269</v>
      </c>
      <c r="AE476" s="38">
        <v>9.7770611234061491</v>
      </c>
      <c r="AF476" s="38">
        <v>10.185099045065435</v>
      </c>
      <c r="AG476" s="38">
        <v>12.143342773710616</v>
      </c>
      <c r="AH476" s="38">
        <v>12.403967775042096</v>
      </c>
      <c r="AI476" s="38">
        <v>13.442107895811198</v>
      </c>
      <c r="AJ476" s="38">
        <v>12.194294389801241</v>
      </c>
    </row>
    <row r="477" spans="1:36" x14ac:dyDescent="0.2">
      <c r="A477" s="16" t="s">
        <v>25</v>
      </c>
      <c r="B477" s="17"/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</row>
    <row r="478" spans="1:36" ht="13.5" thickBot="1" x14ac:dyDescent="0.25">
      <c r="A478" s="39" t="s">
        <v>26</v>
      </c>
      <c r="B478" s="40"/>
      <c r="C478" s="41">
        <v>0</v>
      </c>
      <c r="D478" s="41">
        <v>0</v>
      </c>
      <c r="E478" s="41">
        <v>0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</row>
    <row r="479" spans="1:36" ht="13.5" thickBot="1" x14ac:dyDescent="0.25">
      <c r="A479" s="16" t="s">
        <v>27</v>
      </c>
      <c r="B479" s="17"/>
      <c r="C479" s="18">
        <v>2.2685999999999997</v>
      </c>
      <c r="D479" s="18">
        <v>2.84172</v>
      </c>
      <c r="E479" s="18">
        <v>2.7939599999999998</v>
      </c>
      <c r="F479" s="18">
        <v>3.6297599999999997</v>
      </c>
      <c r="G479" s="18">
        <v>2.4835199999999999</v>
      </c>
      <c r="H479" s="18">
        <v>2.84172</v>
      </c>
      <c r="I479" s="18">
        <v>3.60588</v>
      </c>
      <c r="J479" s="18">
        <v>4.2028799999999995</v>
      </c>
      <c r="K479" s="18">
        <v>4.4894400000000001</v>
      </c>
      <c r="L479" s="18">
        <v>4.4416799999999999</v>
      </c>
      <c r="M479" s="18">
        <v>4.2984</v>
      </c>
      <c r="N479" s="18">
        <v>4.2984</v>
      </c>
      <c r="O479" s="18">
        <v>4.2984</v>
      </c>
      <c r="P479" s="18">
        <v>6.8535599999999999</v>
      </c>
      <c r="Q479" s="18">
        <v>7.4744399999999995</v>
      </c>
      <c r="R479" s="18">
        <v>6.9201254999999993</v>
      </c>
      <c r="S479" s="18">
        <v>6.1098360850294817</v>
      </c>
      <c r="T479" s="18">
        <v>5.1844809950484425</v>
      </c>
      <c r="U479" s="18">
        <v>5.1004240002256456</v>
      </c>
      <c r="V479" s="18">
        <v>7.8630457232826085</v>
      </c>
      <c r="W479" s="18">
        <v>8.3752869973694111</v>
      </c>
      <c r="X479" s="18">
        <v>9.4526991099902133</v>
      </c>
      <c r="Y479" s="18">
        <v>8.7742230740163478</v>
      </c>
      <c r="Z479" s="18">
        <v>7.0895308425345878</v>
      </c>
      <c r="AA479" s="18">
        <v>8.1488192903878911</v>
      </c>
      <c r="AB479" s="18">
        <v>8.8395730230250535</v>
      </c>
      <c r="AC479" s="18">
        <v>9.3048904005479187</v>
      </c>
      <c r="AD479" s="18">
        <v>9.7396185228428287</v>
      </c>
      <c r="AE479" s="18">
        <v>9.7770611234061491</v>
      </c>
      <c r="AF479" s="18">
        <v>10.185099045065435</v>
      </c>
      <c r="AG479" s="18">
        <v>12.143342773710614</v>
      </c>
      <c r="AH479" s="18">
        <v>12.403967775042096</v>
      </c>
      <c r="AI479" s="18">
        <v>13.442107895811201</v>
      </c>
      <c r="AJ479" s="18">
        <v>12.194294389801243</v>
      </c>
    </row>
    <row r="480" spans="1:36" x14ac:dyDescent="0.2">
      <c r="A480" s="42" t="s">
        <v>28</v>
      </c>
      <c r="B480" s="43"/>
      <c r="C480" s="44">
        <v>2.2685999999999997</v>
      </c>
      <c r="D480" s="44">
        <v>2.84172</v>
      </c>
      <c r="E480" s="44">
        <v>2.7939599999999998</v>
      </c>
      <c r="F480" s="44">
        <v>3.6297599999999997</v>
      </c>
      <c r="G480" s="44">
        <v>2.4835199999999999</v>
      </c>
      <c r="H480" s="44">
        <v>2.84172</v>
      </c>
      <c r="I480" s="44">
        <v>3.60588</v>
      </c>
      <c r="J480" s="44">
        <v>4.2028799999999995</v>
      </c>
      <c r="K480" s="44">
        <v>4.4894400000000001</v>
      </c>
      <c r="L480" s="44">
        <v>4.4416799999999999</v>
      </c>
      <c r="M480" s="44">
        <v>4.2984</v>
      </c>
      <c r="N480" s="44">
        <v>4.2984</v>
      </c>
      <c r="O480" s="44">
        <v>4.2984</v>
      </c>
      <c r="P480" s="44">
        <v>4.4177999999999997</v>
      </c>
      <c r="Q480" s="44">
        <v>5.0625599999999995</v>
      </c>
      <c r="R480" s="44">
        <v>3.9494534999999993</v>
      </c>
      <c r="S480" s="44">
        <v>1.5183047279999999</v>
      </c>
      <c r="T480" s="44">
        <v>1.4448794591999998</v>
      </c>
      <c r="U480" s="44">
        <v>1.38490866</v>
      </c>
      <c r="V480" s="44">
        <v>4.1231088600000003</v>
      </c>
      <c r="W480" s="44">
        <v>4.5446984155199992</v>
      </c>
      <c r="X480" s="44">
        <v>5.2299981924479999</v>
      </c>
      <c r="Y480" s="44">
        <v>4.862565439392001</v>
      </c>
      <c r="Z480" s="44">
        <v>2.7170351845511518</v>
      </c>
      <c r="AA480" s="44">
        <v>3.5722623882105591</v>
      </c>
      <c r="AB480" s="44">
        <v>3.9750196529018402</v>
      </c>
      <c r="AC480" s="44">
        <v>4.0719770868397198</v>
      </c>
      <c r="AD480" s="44">
        <v>3.8514496870907133</v>
      </c>
      <c r="AE480" s="44">
        <v>4.1553163886105651</v>
      </c>
      <c r="AF480" s="44">
        <v>3.8747713586548427</v>
      </c>
      <c r="AG480" s="44">
        <v>5.9274836214149662</v>
      </c>
      <c r="AH480" s="44">
        <v>6.2577960756926894</v>
      </c>
      <c r="AI480" s="44">
        <v>6.6603637120920176</v>
      </c>
      <c r="AJ480" s="44">
        <v>5.5541250992247617</v>
      </c>
    </row>
    <row r="481" spans="1:37" x14ac:dyDescent="0.2">
      <c r="A481" s="45" t="s">
        <v>29</v>
      </c>
      <c r="B481" s="46" t="s">
        <v>30</v>
      </c>
      <c r="C481" s="47">
        <v>0</v>
      </c>
      <c r="D481" s="47">
        <v>0</v>
      </c>
      <c r="E481" s="47">
        <v>0</v>
      </c>
      <c r="F481" s="47">
        <v>0</v>
      </c>
      <c r="G481" s="47">
        <v>0</v>
      </c>
      <c r="H481" s="47">
        <v>0</v>
      </c>
      <c r="I481" s="47">
        <v>0</v>
      </c>
      <c r="J481" s="47">
        <v>0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47">
        <v>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0</v>
      </c>
      <c r="AA481" s="47">
        <v>0</v>
      </c>
      <c r="AB481" s="47">
        <v>0</v>
      </c>
      <c r="AC481" s="47">
        <v>0</v>
      </c>
      <c r="AD481" s="47">
        <v>0</v>
      </c>
      <c r="AE481" s="47">
        <v>0</v>
      </c>
      <c r="AF481" s="47">
        <v>0</v>
      </c>
      <c r="AG481" s="47">
        <v>0</v>
      </c>
      <c r="AH481" s="47">
        <v>0</v>
      </c>
      <c r="AI481" s="47">
        <v>0</v>
      </c>
      <c r="AJ481" s="47">
        <v>0</v>
      </c>
    </row>
    <row r="482" spans="1:37" x14ac:dyDescent="0.2">
      <c r="A482" s="49" t="s">
        <v>31</v>
      </c>
      <c r="B482" s="50" t="s">
        <v>32</v>
      </c>
      <c r="C482" s="51">
        <v>2.2685999999999997</v>
      </c>
      <c r="D482" s="51">
        <v>2.84172</v>
      </c>
      <c r="E482" s="51">
        <v>2.7939599999999998</v>
      </c>
      <c r="F482" s="51">
        <v>3.6297599999999997</v>
      </c>
      <c r="G482" s="51">
        <v>2.4835199999999999</v>
      </c>
      <c r="H482" s="51">
        <v>2.84172</v>
      </c>
      <c r="I482" s="51">
        <v>3.60588</v>
      </c>
      <c r="J482" s="51">
        <v>4.2028799999999995</v>
      </c>
      <c r="K482" s="51">
        <v>4.4894400000000001</v>
      </c>
      <c r="L482" s="51">
        <v>4.4416799999999999</v>
      </c>
      <c r="M482" s="51">
        <v>4.2984</v>
      </c>
      <c r="N482" s="51">
        <v>4.2984</v>
      </c>
      <c r="O482" s="51">
        <v>4.2984</v>
      </c>
      <c r="P482" s="51">
        <v>4.4177999999999997</v>
      </c>
      <c r="Q482" s="51">
        <v>5.0625599999999995</v>
      </c>
      <c r="R482" s="51">
        <v>3.9494534999999993</v>
      </c>
      <c r="S482" s="51">
        <v>1.5183047279999999</v>
      </c>
      <c r="T482" s="51">
        <v>1.4448794591999998</v>
      </c>
      <c r="U482" s="51">
        <v>1.38490866</v>
      </c>
      <c r="V482" s="51">
        <v>4.1231088600000003</v>
      </c>
      <c r="W482" s="51">
        <v>4.5446984155199992</v>
      </c>
      <c r="X482" s="51">
        <v>5.2299981924479999</v>
      </c>
      <c r="Y482" s="51">
        <v>4.862565439392001</v>
      </c>
      <c r="Z482" s="51">
        <v>2.7170351845511518</v>
      </c>
      <c r="AA482" s="51">
        <v>3.5722623882105591</v>
      </c>
      <c r="AB482" s="51">
        <v>3.9750196529018402</v>
      </c>
      <c r="AC482" s="51">
        <v>4.0719770868397198</v>
      </c>
      <c r="AD482" s="51">
        <v>3.8514496870907133</v>
      </c>
      <c r="AE482" s="51">
        <v>4.1553163886105651</v>
      </c>
      <c r="AF482" s="51">
        <v>3.8747713586548427</v>
      </c>
      <c r="AG482" s="51">
        <v>5.9274836214149662</v>
      </c>
      <c r="AH482" s="51">
        <v>6.2577960756926894</v>
      </c>
      <c r="AI482" s="51">
        <v>6.6603637120920176</v>
      </c>
      <c r="AJ482" s="51">
        <v>5.5541250992247617</v>
      </c>
    </row>
    <row r="483" spans="1:37" x14ac:dyDescent="0.2">
      <c r="A483" s="49" t="s">
        <v>33</v>
      </c>
      <c r="B483" s="50" t="s">
        <v>34</v>
      </c>
      <c r="C483" s="51">
        <v>0</v>
      </c>
      <c r="D483" s="51">
        <v>0</v>
      </c>
      <c r="E483" s="51">
        <v>0</v>
      </c>
      <c r="F483" s="51">
        <v>0</v>
      </c>
      <c r="G483" s="51">
        <v>0</v>
      </c>
      <c r="H483" s="51">
        <v>0</v>
      </c>
      <c r="I483" s="51">
        <v>0</v>
      </c>
      <c r="J483" s="51">
        <v>0</v>
      </c>
      <c r="K483" s="51">
        <v>0</v>
      </c>
      <c r="L483" s="51">
        <v>0</v>
      </c>
      <c r="M483" s="51">
        <v>0</v>
      </c>
      <c r="N483" s="51">
        <v>0</v>
      </c>
      <c r="O483" s="51">
        <v>0</v>
      </c>
      <c r="P483" s="51">
        <v>0</v>
      </c>
      <c r="Q483" s="51">
        <v>0</v>
      </c>
      <c r="R483" s="51">
        <v>0</v>
      </c>
      <c r="S483" s="51">
        <v>0</v>
      </c>
      <c r="T483" s="51">
        <v>0</v>
      </c>
      <c r="U483" s="51">
        <v>0</v>
      </c>
      <c r="V483" s="51">
        <v>0</v>
      </c>
      <c r="W483" s="51">
        <v>0</v>
      </c>
      <c r="X483" s="51">
        <v>0</v>
      </c>
      <c r="Y483" s="51">
        <v>0</v>
      </c>
      <c r="Z483" s="51">
        <v>0</v>
      </c>
      <c r="AA483" s="51">
        <v>0</v>
      </c>
      <c r="AB483" s="51">
        <v>0</v>
      </c>
      <c r="AC483" s="51">
        <v>0</v>
      </c>
      <c r="AD483" s="51">
        <v>0</v>
      </c>
      <c r="AE483" s="51">
        <v>0</v>
      </c>
      <c r="AF483" s="51">
        <v>0</v>
      </c>
      <c r="AG483" s="51">
        <v>0</v>
      </c>
      <c r="AH483" s="51">
        <v>0</v>
      </c>
      <c r="AI483" s="51">
        <v>0</v>
      </c>
      <c r="AJ483" s="51">
        <v>0</v>
      </c>
    </row>
    <row r="484" spans="1:37" x14ac:dyDescent="0.2">
      <c r="A484" s="49" t="s">
        <v>35</v>
      </c>
      <c r="B484" s="50" t="s">
        <v>36</v>
      </c>
      <c r="C484" s="51">
        <v>0</v>
      </c>
      <c r="D484" s="51">
        <v>0</v>
      </c>
      <c r="E484" s="51">
        <v>0</v>
      </c>
      <c r="F484" s="51">
        <v>0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0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>
        <v>0</v>
      </c>
      <c r="W484" s="51">
        <v>0</v>
      </c>
      <c r="X484" s="51">
        <v>0</v>
      </c>
      <c r="Y484" s="51">
        <v>0</v>
      </c>
      <c r="Z484" s="51">
        <v>0</v>
      </c>
      <c r="AA484" s="51">
        <v>0</v>
      </c>
      <c r="AB484" s="51">
        <v>0</v>
      </c>
      <c r="AC484" s="51">
        <v>0</v>
      </c>
      <c r="AD484" s="51">
        <v>0</v>
      </c>
      <c r="AE484" s="51">
        <v>0</v>
      </c>
      <c r="AF484" s="51">
        <v>0</v>
      </c>
      <c r="AG484" s="51">
        <v>0</v>
      </c>
      <c r="AH484" s="51">
        <v>0</v>
      </c>
      <c r="AI484" s="51">
        <v>0</v>
      </c>
      <c r="AJ484" s="51">
        <v>0</v>
      </c>
    </row>
    <row r="485" spans="1:37" x14ac:dyDescent="0.2">
      <c r="A485" s="49" t="s">
        <v>37</v>
      </c>
      <c r="B485" s="50" t="s">
        <v>38</v>
      </c>
      <c r="C485" s="51">
        <v>0</v>
      </c>
      <c r="D485" s="51">
        <v>0</v>
      </c>
      <c r="E485" s="51">
        <v>0</v>
      </c>
      <c r="F485" s="51">
        <v>0</v>
      </c>
      <c r="G485" s="51">
        <v>0</v>
      </c>
      <c r="H485" s="51">
        <v>0</v>
      </c>
      <c r="I485" s="51">
        <v>0</v>
      </c>
      <c r="J485" s="51">
        <v>0</v>
      </c>
      <c r="K485" s="51">
        <v>0</v>
      </c>
      <c r="L485" s="51">
        <v>0</v>
      </c>
      <c r="M485" s="51">
        <v>0</v>
      </c>
      <c r="N485" s="51">
        <v>0</v>
      </c>
      <c r="O485" s="51">
        <v>0</v>
      </c>
      <c r="P485" s="51">
        <v>0</v>
      </c>
      <c r="Q485" s="51">
        <v>0</v>
      </c>
      <c r="R485" s="51">
        <v>0</v>
      </c>
      <c r="S485" s="51">
        <v>0</v>
      </c>
      <c r="T485" s="51">
        <v>0</v>
      </c>
      <c r="U485" s="51">
        <v>0</v>
      </c>
      <c r="V485" s="51">
        <v>0</v>
      </c>
      <c r="W485" s="51">
        <v>0</v>
      </c>
      <c r="X485" s="51">
        <v>0</v>
      </c>
      <c r="Y485" s="51">
        <v>0</v>
      </c>
      <c r="Z485" s="51">
        <v>0</v>
      </c>
      <c r="AA485" s="51">
        <v>0</v>
      </c>
      <c r="AB485" s="51">
        <v>0</v>
      </c>
      <c r="AC485" s="51">
        <v>0</v>
      </c>
      <c r="AD485" s="51">
        <v>0</v>
      </c>
      <c r="AE485" s="51">
        <v>0</v>
      </c>
      <c r="AF485" s="51">
        <v>0</v>
      </c>
      <c r="AG485" s="51">
        <v>0</v>
      </c>
      <c r="AH485" s="51">
        <v>0</v>
      </c>
      <c r="AI485" s="51">
        <v>0</v>
      </c>
      <c r="AJ485" s="51">
        <v>0</v>
      </c>
    </row>
    <row r="486" spans="1:37" x14ac:dyDescent="0.2">
      <c r="A486" s="49" t="s">
        <v>39</v>
      </c>
      <c r="B486" s="50" t="s">
        <v>40</v>
      </c>
      <c r="C486" s="51">
        <v>0</v>
      </c>
      <c r="D486" s="51">
        <v>0</v>
      </c>
      <c r="E486" s="51">
        <v>0</v>
      </c>
      <c r="F486" s="51">
        <v>0</v>
      </c>
      <c r="G486" s="51">
        <v>0</v>
      </c>
      <c r="H486" s="51">
        <v>0</v>
      </c>
      <c r="I486" s="51">
        <v>0</v>
      </c>
      <c r="J486" s="51">
        <v>0</v>
      </c>
      <c r="K486" s="51">
        <v>0</v>
      </c>
      <c r="L486" s="51">
        <v>0</v>
      </c>
      <c r="M486" s="51">
        <v>0</v>
      </c>
      <c r="N486" s="51">
        <v>0</v>
      </c>
      <c r="O486" s="51">
        <v>0</v>
      </c>
      <c r="P486" s="51">
        <v>0</v>
      </c>
      <c r="Q486" s="51">
        <v>0</v>
      </c>
      <c r="R486" s="51">
        <v>0</v>
      </c>
      <c r="S486" s="51">
        <v>0</v>
      </c>
      <c r="T486" s="51">
        <v>0</v>
      </c>
      <c r="U486" s="51">
        <v>0</v>
      </c>
      <c r="V486" s="51">
        <v>0</v>
      </c>
      <c r="W486" s="51">
        <v>0</v>
      </c>
      <c r="X486" s="51">
        <v>0</v>
      </c>
      <c r="Y486" s="51">
        <v>0</v>
      </c>
      <c r="Z486" s="51">
        <v>0</v>
      </c>
      <c r="AA486" s="51">
        <v>0</v>
      </c>
      <c r="AB486" s="51">
        <v>0</v>
      </c>
      <c r="AC486" s="51">
        <v>0</v>
      </c>
      <c r="AD486" s="51">
        <v>0</v>
      </c>
      <c r="AE486" s="51">
        <v>0</v>
      </c>
      <c r="AF486" s="51">
        <v>0</v>
      </c>
      <c r="AG486" s="51">
        <v>0</v>
      </c>
      <c r="AH486" s="51">
        <v>0</v>
      </c>
      <c r="AI486" s="51">
        <v>0</v>
      </c>
      <c r="AJ486" s="51">
        <v>0</v>
      </c>
    </row>
    <row r="487" spans="1:37" x14ac:dyDescent="0.2">
      <c r="A487" s="49" t="s">
        <v>41</v>
      </c>
      <c r="B487" s="50" t="s">
        <v>42</v>
      </c>
      <c r="C487" s="51">
        <v>0</v>
      </c>
      <c r="D487" s="51">
        <v>0</v>
      </c>
      <c r="E487" s="51">
        <v>0</v>
      </c>
      <c r="F487" s="51">
        <v>0</v>
      </c>
      <c r="G487" s="51">
        <v>0</v>
      </c>
      <c r="H487" s="51">
        <v>0</v>
      </c>
      <c r="I487" s="51">
        <v>0</v>
      </c>
      <c r="J487" s="51">
        <v>0</v>
      </c>
      <c r="K487" s="51">
        <v>0</v>
      </c>
      <c r="L487" s="51">
        <v>0</v>
      </c>
      <c r="M487" s="51">
        <v>0</v>
      </c>
      <c r="N487" s="51">
        <v>0</v>
      </c>
      <c r="O487" s="51">
        <v>0</v>
      </c>
      <c r="P487" s="51">
        <v>0</v>
      </c>
      <c r="Q487" s="51">
        <v>0</v>
      </c>
      <c r="R487" s="51">
        <v>0</v>
      </c>
      <c r="S487" s="51">
        <v>0</v>
      </c>
      <c r="T487" s="51">
        <v>0</v>
      </c>
      <c r="U487" s="51">
        <v>0</v>
      </c>
      <c r="V487" s="51">
        <v>0</v>
      </c>
      <c r="W487" s="51">
        <v>0</v>
      </c>
      <c r="X487" s="51">
        <v>0</v>
      </c>
      <c r="Y487" s="51">
        <v>0</v>
      </c>
      <c r="Z487" s="51">
        <v>0</v>
      </c>
      <c r="AA487" s="51">
        <v>0</v>
      </c>
      <c r="AB487" s="51">
        <v>0</v>
      </c>
      <c r="AC487" s="51">
        <v>0</v>
      </c>
      <c r="AD487" s="51">
        <v>0</v>
      </c>
      <c r="AE487" s="51">
        <v>0</v>
      </c>
      <c r="AF487" s="51">
        <v>0</v>
      </c>
      <c r="AG487" s="51">
        <v>0</v>
      </c>
      <c r="AH487" s="51">
        <v>0</v>
      </c>
      <c r="AI487" s="51">
        <v>0</v>
      </c>
      <c r="AJ487" s="51">
        <v>0</v>
      </c>
    </row>
    <row r="488" spans="1:37" x14ac:dyDescent="0.2">
      <c r="A488" s="49" t="s">
        <v>43</v>
      </c>
      <c r="B488" s="50" t="s">
        <v>44</v>
      </c>
      <c r="C488" s="51">
        <v>0</v>
      </c>
      <c r="D488" s="51">
        <v>0</v>
      </c>
      <c r="E488" s="51">
        <v>0</v>
      </c>
      <c r="F488" s="51">
        <v>0</v>
      </c>
      <c r="G488" s="51">
        <v>0</v>
      </c>
      <c r="H488" s="51">
        <v>0</v>
      </c>
      <c r="I488" s="51">
        <v>0</v>
      </c>
      <c r="J488" s="51">
        <v>0</v>
      </c>
      <c r="K488" s="51">
        <v>0</v>
      </c>
      <c r="L488" s="51">
        <v>0</v>
      </c>
      <c r="M488" s="51">
        <v>0</v>
      </c>
      <c r="N488" s="51">
        <v>0</v>
      </c>
      <c r="O488" s="51">
        <v>0</v>
      </c>
      <c r="P488" s="51">
        <v>0</v>
      </c>
      <c r="Q488" s="51">
        <v>0</v>
      </c>
      <c r="R488" s="51">
        <v>0</v>
      </c>
      <c r="S488" s="51">
        <v>0</v>
      </c>
      <c r="T488" s="51">
        <v>0</v>
      </c>
      <c r="U488" s="51">
        <v>0</v>
      </c>
      <c r="V488" s="51">
        <v>0</v>
      </c>
      <c r="W488" s="51">
        <v>0</v>
      </c>
      <c r="X488" s="51">
        <v>0</v>
      </c>
      <c r="Y488" s="51">
        <v>0</v>
      </c>
      <c r="Z488" s="51">
        <v>0</v>
      </c>
      <c r="AA488" s="51">
        <v>0</v>
      </c>
      <c r="AB488" s="51">
        <v>0</v>
      </c>
      <c r="AC488" s="51">
        <v>0</v>
      </c>
      <c r="AD488" s="51">
        <v>0</v>
      </c>
      <c r="AE488" s="51">
        <v>0</v>
      </c>
      <c r="AF488" s="51">
        <v>0</v>
      </c>
      <c r="AG488" s="51">
        <v>0</v>
      </c>
      <c r="AH488" s="51">
        <v>0</v>
      </c>
      <c r="AI488" s="51">
        <v>0</v>
      </c>
      <c r="AJ488" s="51">
        <v>0</v>
      </c>
    </row>
    <row r="489" spans="1:37" x14ac:dyDescent="0.2">
      <c r="A489" s="49" t="s">
        <v>45</v>
      </c>
      <c r="B489" s="50" t="s">
        <v>46</v>
      </c>
      <c r="C489" s="51">
        <v>0</v>
      </c>
      <c r="D489" s="51">
        <v>0</v>
      </c>
      <c r="E489" s="51">
        <v>0</v>
      </c>
      <c r="F489" s="51">
        <v>0</v>
      </c>
      <c r="G489" s="51">
        <v>0</v>
      </c>
      <c r="H489" s="51">
        <v>0</v>
      </c>
      <c r="I489" s="51">
        <v>0</v>
      </c>
      <c r="J489" s="51">
        <v>0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  <c r="P489" s="51">
        <v>0</v>
      </c>
      <c r="Q489" s="51">
        <v>0</v>
      </c>
      <c r="R489" s="51">
        <v>0</v>
      </c>
      <c r="S489" s="51">
        <v>0</v>
      </c>
      <c r="T489" s="51">
        <v>0</v>
      </c>
      <c r="U489" s="51">
        <v>0</v>
      </c>
      <c r="V489" s="51">
        <v>0</v>
      </c>
      <c r="W489" s="51">
        <v>0</v>
      </c>
      <c r="X489" s="51">
        <v>0</v>
      </c>
      <c r="Y489" s="51">
        <v>0</v>
      </c>
      <c r="Z489" s="51">
        <v>0</v>
      </c>
      <c r="AA489" s="51">
        <v>0</v>
      </c>
      <c r="AB489" s="51">
        <v>0</v>
      </c>
      <c r="AC489" s="51">
        <v>0</v>
      </c>
      <c r="AD489" s="51">
        <v>0</v>
      </c>
      <c r="AE489" s="51">
        <v>0</v>
      </c>
      <c r="AF489" s="51">
        <v>0</v>
      </c>
      <c r="AG489" s="51">
        <v>0</v>
      </c>
      <c r="AH489" s="51">
        <v>0</v>
      </c>
      <c r="AI489" s="51">
        <v>0</v>
      </c>
      <c r="AJ489" s="51">
        <v>0</v>
      </c>
    </row>
    <row r="490" spans="1:37" x14ac:dyDescent="0.2">
      <c r="A490" s="49" t="s">
        <v>47</v>
      </c>
      <c r="B490" s="50" t="s">
        <v>48</v>
      </c>
      <c r="C490" s="51">
        <v>0</v>
      </c>
      <c r="D490" s="51">
        <v>0</v>
      </c>
      <c r="E490" s="51">
        <v>0</v>
      </c>
      <c r="F490" s="51">
        <v>0</v>
      </c>
      <c r="G490" s="51">
        <v>0</v>
      </c>
      <c r="H490" s="51">
        <v>0</v>
      </c>
      <c r="I490" s="51">
        <v>0</v>
      </c>
      <c r="J490" s="51">
        <v>0</v>
      </c>
      <c r="K490" s="51">
        <v>0</v>
      </c>
      <c r="L490" s="51">
        <v>0</v>
      </c>
      <c r="M490" s="51">
        <v>0</v>
      </c>
      <c r="N490" s="51">
        <v>0</v>
      </c>
      <c r="O490" s="51">
        <v>0</v>
      </c>
      <c r="P490" s="51">
        <v>0</v>
      </c>
      <c r="Q490" s="51">
        <v>0</v>
      </c>
      <c r="R490" s="51">
        <v>0</v>
      </c>
      <c r="S490" s="51">
        <v>0</v>
      </c>
      <c r="T490" s="51">
        <v>0</v>
      </c>
      <c r="U490" s="51">
        <v>0</v>
      </c>
      <c r="V490" s="51">
        <v>0</v>
      </c>
      <c r="W490" s="51">
        <v>0</v>
      </c>
      <c r="X490" s="51">
        <v>0</v>
      </c>
      <c r="Y490" s="51">
        <v>0</v>
      </c>
      <c r="Z490" s="51">
        <v>0</v>
      </c>
      <c r="AA490" s="51">
        <v>0</v>
      </c>
      <c r="AB490" s="51">
        <v>0</v>
      </c>
      <c r="AC490" s="51">
        <v>0</v>
      </c>
      <c r="AD490" s="51">
        <v>0</v>
      </c>
      <c r="AE490" s="51">
        <v>0</v>
      </c>
      <c r="AF490" s="51">
        <v>0</v>
      </c>
      <c r="AG490" s="51">
        <v>0</v>
      </c>
      <c r="AH490" s="51">
        <v>0</v>
      </c>
      <c r="AI490" s="51">
        <v>0</v>
      </c>
      <c r="AJ490" s="51">
        <v>0</v>
      </c>
    </row>
    <row r="491" spans="1:37" x14ac:dyDescent="0.2">
      <c r="A491" s="49" t="s">
        <v>49</v>
      </c>
      <c r="B491" s="50" t="s">
        <v>50</v>
      </c>
      <c r="C491" s="51">
        <v>0</v>
      </c>
      <c r="D491" s="51">
        <v>0</v>
      </c>
      <c r="E491" s="51">
        <v>0</v>
      </c>
      <c r="F491" s="51">
        <v>0</v>
      </c>
      <c r="G491" s="51">
        <v>0</v>
      </c>
      <c r="H491" s="51">
        <v>0</v>
      </c>
      <c r="I491" s="51">
        <v>0</v>
      </c>
      <c r="J491" s="51">
        <v>0</v>
      </c>
      <c r="K491" s="51">
        <v>0</v>
      </c>
      <c r="L491" s="51">
        <v>0</v>
      </c>
      <c r="M491" s="51">
        <v>0</v>
      </c>
      <c r="N491" s="51">
        <v>0</v>
      </c>
      <c r="O491" s="51">
        <v>0</v>
      </c>
      <c r="P491" s="51">
        <v>0</v>
      </c>
      <c r="Q491" s="51">
        <v>0</v>
      </c>
      <c r="R491" s="51">
        <v>0</v>
      </c>
      <c r="S491" s="51">
        <v>0</v>
      </c>
      <c r="T491" s="51">
        <v>0</v>
      </c>
      <c r="U491" s="51">
        <v>0</v>
      </c>
      <c r="V491" s="51">
        <v>0</v>
      </c>
      <c r="W491" s="51">
        <v>0</v>
      </c>
      <c r="X491" s="51">
        <v>0</v>
      </c>
      <c r="Y491" s="51">
        <v>0</v>
      </c>
      <c r="Z491" s="51">
        <v>0</v>
      </c>
      <c r="AA491" s="51">
        <v>0</v>
      </c>
      <c r="AB491" s="51">
        <v>0</v>
      </c>
      <c r="AC491" s="51">
        <v>0</v>
      </c>
      <c r="AD491" s="51">
        <v>0</v>
      </c>
      <c r="AE491" s="51">
        <v>0</v>
      </c>
      <c r="AF491" s="51">
        <v>0</v>
      </c>
      <c r="AG491" s="51">
        <v>0</v>
      </c>
      <c r="AH491" s="51">
        <v>0</v>
      </c>
      <c r="AI491" s="51">
        <v>0</v>
      </c>
      <c r="AJ491" s="51">
        <v>0</v>
      </c>
    </row>
    <row r="492" spans="1:37" x14ac:dyDescent="0.2">
      <c r="A492" s="49" t="s">
        <v>51</v>
      </c>
      <c r="B492" s="50" t="s">
        <v>52</v>
      </c>
      <c r="C492" s="51">
        <v>0</v>
      </c>
      <c r="D492" s="51">
        <v>0</v>
      </c>
      <c r="E492" s="51">
        <v>0</v>
      </c>
      <c r="F492" s="51">
        <v>0</v>
      </c>
      <c r="G492" s="51">
        <v>0</v>
      </c>
      <c r="H492" s="51">
        <v>0</v>
      </c>
      <c r="I492" s="51">
        <v>0</v>
      </c>
      <c r="J492" s="51">
        <v>0</v>
      </c>
      <c r="K492" s="51">
        <v>0</v>
      </c>
      <c r="L492" s="51">
        <v>0</v>
      </c>
      <c r="M492" s="51">
        <v>0</v>
      </c>
      <c r="N492" s="51">
        <v>0</v>
      </c>
      <c r="O492" s="51">
        <v>0</v>
      </c>
      <c r="P492" s="51">
        <v>0</v>
      </c>
      <c r="Q492" s="51">
        <v>0</v>
      </c>
      <c r="R492" s="51">
        <v>0</v>
      </c>
      <c r="S492" s="51">
        <v>0</v>
      </c>
      <c r="T492" s="51">
        <v>0</v>
      </c>
      <c r="U492" s="51">
        <v>0</v>
      </c>
      <c r="V492" s="51">
        <v>0</v>
      </c>
      <c r="W492" s="51">
        <v>0</v>
      </c>
      <c r="X492" s="51">
        <v>0</v>
      </c>
      <c r="Y492" s="51">
        <v>0</v>
      </c>
      <c r="Z492" s="51">
        <v>0</v>
      </c>
      <c r="AA492" s="51">
        <v>0</v>
      </c>
      <c r="AB492" s="51">
        <v>0</v>
      </c>
      <c r="AC492" s="51">
        <v>0</v>
      </c>
      <c r="AD492" s="51">
        <v>0</v>
      </c>
      <c r="AE492" s="51">
        <v>0</v>
      </c>
      <c r="AF492" s="51">
        <v>0</v>
      </c>
      <c r="AG492" s="51">
        <v>0</v>
      </c>
      <c r="AH492" s="51">
        <v>0</v>
      </c>
      <c r="AI492" s="51">
        <v>0</v>
      </c>
      <c r="AJ492" s="51">
        <v>0</v>
      </c>
    </row>
    <row r="493" spans="1:37" x14ac:dyDescent="0.2">
      <c r="A493" s="76" t="s">
        <v>53</v>
      </c>
      <c r="B493" s="92" t="s">
        <v>54</v>
      </c>
      <c r="C493" s="78">
        <v>0</v>
      </c>
      <c r="D493" s="78">
        <v>0</v>
      </c>
      <c r="E493" s="78">
        <v>0</v>
      </c>
      <c r="F493" s="78">
        <v>0</v>
      </c>
      <c r="G493" s="78">
        <v>0</v>
      </c>
      <c r="H493" s="78">
        <v>0</v>
      </c>
      <c r="I493" s="78">
        <v>0</v>
      </c>
      <c r="J493" s="78">
        <v>0</v>
      </c>
      <c r="K493" s="78">
        <v>0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  <c r="Q493" s="78">
        <v>0</v>
      </c>
      <c r="R493" s="78">
        <v>0</v>
      </c>
      <c r="S493" s="78">
        <v>0</v>
      </c>
      <c r="T493" s="78">
        <v>0</v>
      </c>
      <c r="U493" s="78">
        <v>0</v>
      </c>
      <c r="V493" s="78">
        <v>0</v>
      </c>
      <c r="W493" s="78">
        <v>0</v>
      </c>
      <c r="X493" s="78">
        <v>0</v>
      </c>
      <c r="Y493" s="78">
        <v>0</v>
      </c>
      <c r="Z493" s="78">
        <v>0</v>
      </c>
      <c r="AA493" s="78">
        <v>0</v>
      </c>
      <c r="AB493" s="78">
        <v>0</v>
      </c>
      <c r="AC493" s="78">
        <v>0</v>
      </c>
      <c r="AD493" s="78">
        <v>0</v>
      </c>
      <c r="AE493" s="78">
        <v>0</v>
      </c>
      <c r="AF493" s="78">
        <v>0</v>
      </c>
      <c r="AG493" s="78">
        <v>0</v>
      </c>
      <c r="AH493" s="78">
        <v>0</v>
      </c>
      <c r="AI493" s="78">
        <v>0</v>
      </c>
      <c r="AJ493" s="78">
        <v>0</v>
      </c>
    </row>
    <row r="494" spans="1:37" s="60" customFormat="1" x14ac:dyDescent="0.2">
      <c r="A494" s="57" t="s">
        <v>55</v>
      </c>
      <c r="B494" s="58" t="s">
        <v>56</v>
      </c>
      <c r="C494" s="59">
        <v>0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  <c r="P494" s="59">
        <v>0</v>
      </c>
      <c r="Q494" s="59">
        <v>0</v>
      </c>
      <c r="R494" s="59">
        <v>0</v>
      </c>
      <c r="S494" s="59">
        <v>0</v>
      </c>
      <c r="T494" s="59">
        <v>0</v>
      </c>
      <c r="U494" s="59">
        <v>0</v>
      </c>
      <c r="V494" s="59">
        <v>0</v>
      </c>
      <c r="W494" s="59">
        <v>0</v>
      </c>
      <c r="X494" s="59">
        <v>0</v>
      </c>
      <c r="Y494" s="59">
        <v>0</v>
      </c>
      <c r="Z494" s="59">
        <v>0</v>
      </c>
      <c r="AA494" s="59">
        <v>0</v>
      </c>
      <c r="AB494" s="59">
        <v>0</v>
      </c>
      <c r="AC494" s="59">
        <v>0</v>
      </c>
      <c r="AD494" s="59">
        <v>0</v>
      </c>
      <c r="AE494" s="59">
        <v>0</v>
      </c>
      <c r="AF494" s="59">
        <v>0</v>
      </c>
      <c r="AG494" s="59">
        <v>0</v>
      </c>
      <c r="AH494" s="59">
        <v>0</v>
      </c>
      <c r="AI494" s="59">
        <v>0</v>
      </c>
      <c r="AJ494" s="59">
        <v>0</v>
      </c>
      <c r="AK494"/>
    </row>
    <row r="495" spans="1:37" x14ac:dyDescent="0.2">
      <c r="A495" s="30" t="s">
        <v>57</v>
      </c>
      <c r="B495" s="31"/>
      <c r="C495" s="19">
        <v>0</v>
      </c>
      <c r="D495" s="19">
        <v>0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9">
        <v>0</v>
      </c>
      <c r="AA495" s="19">
        <v>0</v>
      </c>
      <c r="AB495" s="19">
        <v>0</v>
      </c>
      <c r="AC495" s="19">
        <v>0</v>
      </c>
      <c r="AD495" s="19">
        <v>0</v>
      </c>
      <c r="AE495" s="19">
        <v>0</v>
      </c>
      <c r="AF495" s="19">
        <v>0</v>
      </c>
      <c r="AG495" s="19">
        <v>0</v>
      </c>
      <c r="AH495" s="19">
        <v>0</v>
      </c>
      <c r="AI495" s="19">
        <v>0</v>
      </c>
      <c r="AJ495" s="19">
        <v>0</v>
      </c>
    </row>
    <row r="496" spans="1:37" x14ac:dyDescent="0.2">
      <c r="A496" s="61" t="s">
        <v>58</v>
      </c>
      <c r="B496" s="25"/>
      <c r="C496" s="62">
        <v>0</v>
      </c>
      <c r="D496" s="62">
        <v>0</v>
      </c>
      <c r="E496" s="62">
        <v>0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M496" s="62">
        <v>0</v>
      </c>
      <c r="N496" s="62">
        <v>0</v>
      </c>
      <c r="O496" s="62">
        <v>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0</v>
      </c>
      <c r="W496" s="62">
        <v>0</v>
      </c>
      <c r="X496" s="62">
        <v>0</v>
      </c>
      <c r="Y496" s="62">
        <v>0</v>
      </c>
      <c r="Z496" s="62">
        <v>0</v>
      </c>
      <c r="AA496" s="62">
        <v>0</v>
      </c>
      <c r="AB496" s="62">
        <v>0</v>
      </c>
      <c r="AC496" s="62">
        <v>0</v>
      </c>
      <c r="AD496" s="62">
        <v>0</v>
      </c>
      <c r="AE496" s="62">
        <v>0</v>
      </c>
      <c r="AF496" s="62">
        <v>0</v>
      </c>
      <c r="AG496" s="62">
        <v>0</v>
      </c>
      <c r="AH496" s="62">
        <v>0</v>
      </c>
      <c r="AI496" s="62">
        <v>0</v>
      </c>
      <c r="AJ496" s="62">
        <v>0</v>
      </c>
    </row>
    <row r="497" spans="1:36" x14ac:dyDescent="0.2">
      <c r="A497" s="45" t="s">
        <v>59</v>
      </c>
      <c r="B497" s="63"/>
      <c r="C497" s="47">
        <v>0</v>
      </c>
      <c r="D497" s="47">
        <v>0</v>
      </c>
      <c r="E497" s="47">
        <v>0</v>
      </c>
      <c r="F497" s="47">
        <v>0</v>
      </c>
      <c r="G497" s="47">
        <v>0</v>
      </c>
      <c r="H497" s="47">
        <v>0</v>
      </c>
      <c r="I497" s="47">
        <v>0</v>
      </c>
      <c r="J497" s="47">
        <v>0</v>
      </c>
      <c r="K497" s="47">
        <v>0</v>
      </c>
      <c r="L497" s="47">
        <v>0</v>
      </c>
      <c r="M497" s="47">
        <v>0</v>
      </c>
      <c r="N497" s="47">
        <v>0</v>
      </c>
      <c r="O497" s="47">
        <v>0</v>
      </c>
      <c r="P497" s="47">
        <v>0</v>
      </c>
      <c r="Q497" s="47">
        <v>0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0</v>
      </c>
      <c r="AA497" s="47">
        <v>0</v>
      </c>
      <c r="AB497" s="47">
        <v>0</v>
      </c>
      <c r="AC497" s="47">
        <v>0</v>
      </c>
      <c r="AD497" s="47">
        <v>0</v>
      </c>
      <c r="AE497" s="47">
        <v>0</v>
      </c>
      <c r="AF497" s="47">
        <v>0</v>
      </c>
      <c r="AG497" s="47">
        <v>0</v>
      </c>
      <c r="AH497" s="47">
        <v>0</v>
      </c>
      <c r="AI497" s="47">
        <v>0</v>
      </c>
      <c r="AJ497" s="47">
        <v>0</v>
      </c>
    </row>
    <row r="498" spans="1:36" x14ac:dyDescent="0.2">
      <c r="A498" s="49" t="s">
        <v>60</v>
      </c>
      <c r="B498" s="11"/>
      <c r="C498" s="51">
        <v>0</v>
      </c>
      <c r="D498" s="51">
        <v>0</v>
      </c>
      <c r="E498" s="51">
        <v>0</v>
      </c>
      <c r="F498" s="51">
        <v>0</v>
      </c>
      <c r="G498" s="51">
        <v>0</v>
      </c>
      <c r="H498" s="51">
        <v>0</v>
      </c>
      <c r="I498" s="51">
        <v>0</v>
      </c>
      <c r="J498" s="51">
        <v>0</v>
      </c>
      <c r="K498" s="51">
        <v>0</v>
      </c>
      <c r="L498" s="51">
        <v>0</v>
      </c>
      <c r="M498" s="51">
        <v>0</v>
      </c>
      <c r="N498" s="51">
        <v>0</v>
      </c>
      <c r="O498" s="51">
        <v>0</v>
      </c>
      <c r="P498" s="51">
        <v>0</v>
      </c>
      <c r="Q498" s="51">
        <v>0</v>
      </c>
      <c r="R498" s="51">
        <v>0</v>
      </c>
      <c r="S498" s="51">
        <v>0</v>
      </c>
      <c r="T498" s="51">
        <v>0</v>
      </c>
      <c r="U498" s="51">
        <v>0</v>
      </c>
      <c r="V498" s="51">
        <v>0</v>
      </c>
      <c r="W498" s="51">
        <v>0</v>
      </c>
      <c r="X498" s="51">
        <v>0</v>
      </c>
      <c r="Y498" s="51">
        <v>0</v>
      </c>
      <c r="Z498" s="51">
        <v>0</v>
      </c>
      <c r="AA498" s="51">
        <v>0</v>
      </c>
      <c r="AB498" s="51">
        <v>0</v>
      </c>
      <c r="AC498" s="51">
        <v>0</v>
      </c>
      <c r="AD498" s="51">
        <v>0</v>
      </c>
      <c r="AE498" s="51">
        <v>0</v>
      </c>
      <c r="AF498" s="51">
        <v>0</v>
      </c>
      <c r="AG498" s="51">
        <v>0</v>
      </c>
      <c r="AH498" s="51">
        <v>0</v>
      </c>
      <c r="AI498" s="51">
        <v>0</v>
      </c>
      <c r="AJ498" s="51">
        <v>0</v>
      </c>
    </row>
    <row r="499" spans="1:36" x14ac:dyDescent="0.2">
      <c r="A499" s="49" t="s">
        <v>61</v>
      </c>
      <c r="B499" s="11"/>
      <c r="C499" s="51">
        <v>0</v>
      </c>
      <c r="D499" s="51">
        <v>0</v>
      </c>
      <c r="E499" s="51">
        <v>0</v>
      </c>
      <c r="F499" s="51">
        <v>0</v>
      </c>
      <c r="G499" s="51">
        <v>0</v>
      </c>
      <c r="H499" s="51">
        <v>0</v>
      </c>
      <c r="I499" s="51">
        <v>0</v>
      </c>
      <c r="J499" s="51">
        <v>0</v>
      </c>
      <c r="K499" s="51">
        <v>0</v>
      </c>
      <c r="L499" s="51">
        <v>0</v>
      </c>
      <c r="M499" s="51">
        <v>0</v>
      </c>
      <c r="N499" s="51">
        <v>0</v>
      </c>
      <c r="O499" s="51">
        <v>0</v>
      </c>
      <c r="P499" s="51">
        <v>0</v>
      </c>
      <c r="Q499" s="51">
        <v>0</v>
      </c>
      <c r="R499" s="51">
        <v>0</v>
      </c>
      <c r="S499" s="51">
        <v>0</v>
      </c>
      <c r="T499" s="51">
        <v>0</v>
      </c>
      <c r="U499" s="51">
        <v>0</v>
      </c>
      <c r="V499" s="51">
        <v>0</v>
      </c>
      <c r="W499" s="51">
        <v>0</v>
      </c>
      <c r="X499" s="51">
        <v>0</v>
      </c>
      <c r="Y499" s="51">
        <v>0</v>
      </c>
      <c r="Z499" s="51">
        <v>0</v>
      </c>
      <c r="AA499" s="51">
        <v>0</v>
      </c>
      <c r="AB499" s="51">
        <v>0</v>
      </c>
      <c r="AC499" s="51">
        <v>0</v>
      </c>
      <c r="AD499" s="51">
        <v>0</v>
      </c>
      <c r="AE499" s="51">
        <v>0</v>
      </c>
      <c r="AF499" s="51">
        <v>0</v>
      </c>
      <c r="AG499" s="51">
        <v>0</v>
      </c>
      <c r="AH499" s="51">
        <v>0</v>
      </c>
      <c r="AI499" s="51">
        <v>0</v>
      </c>
      <c r="AJ499" s="51">
        <v>0</v>
      </c>
    </row>
    <row r="500" spans="1:36" x14ac:dyDescent="0.2">
      <c r="A500" s="49" t="s">
        <v>62</v>
      </c>
      <c r="B500" s="11"/>
      <c r="C500" s="51">
        <v>0</v>
      </c>
      <c r="D500" s="51">
        <v>0</v>
      </c>
      <c r="E500" s="51">
        <v>0</v>
      </c>
      <c r="F500" s="51">
        <v>0</v>
      </c>
      <c r="G500" s="51">
        <v>0</v>
      </c>
      <c r="H500" s="51">
        <v>0</v>
      </c>
      <c r="I500" s="51">
        <v>0</v>
      </c>
      <c r="J500" s="51">
        <v>0</v>
      </c>
      <c r="K500" s="51">
        <v>0</v>
      </c>
      <c r="L500" s="51">
        <v>0</v>
      </c>
      <c r="M500" s="51">
        <v>0</v>
      </c>
      <c r="N500" s="51">
        <v>0</v>
      </c>
      <c r="O500" s="51">
        <v>0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1">
        <v>0</v>
      </c>
      <c r="V500" s="51">
        <v>0</v>
      </c>
      <c r="W500" s="51">
        <v>0</v>
      </c>
      <c r="X500" s="51">
        <v>0</v>
      </c>
      <c r="Y500" s="51">
        <v>0</v>
      </c>
      <c r="Z500" s="51">
        <v>0</v>
      </c>
      <c r="AA500" s="51">
        <v>0</v>
      </c>
      <c r="AB500" s="51">
        <v>0</v>
      </c>
      <c r="AC500" s="51">
        <v>0</v>
      </c>
      <c r="AD500" s="51">
        <v>0</v>
      </c>
      <c r="AE500" s="51">
        <v>0</v>
      </c>
      <c r="AF500" s="51">
        <v>0</v>
      </c>
      <c r="AG500" s="51">
        <v>0</v>
      </c>
      <c r="AH500" s="51">
        <v>0</v>
      </c>
      <c r="AI500" s="51">
        <v>0</v>
      </c>
      <c r="AJ500" s="51">
        <v>0</v>
      </c>
    </row>
    <row r="501" spans="1:36" x14ac:dyDescent="0.2">
      <c r="A501" s="49" t="s">
        <v>63</v>
      </c>
      <c r="B501" s="11"/>
      <c r="C501" s="51">
        <v>0</v>
      </c>
      <c r="D501" s="51">
        <v>0</v>
      </c>
      <c r="E501" s="51">
        <v>0</v>
      </c>
      <c r="F501" s="51">
        <v>0</v>
      </c>
      <c r="G501" s="51">
        <v>0</v>
      </c>
      <c r="H501" s="51">
        <v>0</v>
      </c>
      <c r="I501" s="51">
        <v>0</v>
      </c>
      <c r="J501" s="51">
        <v>0</v>
      </c>
      <c r="K501" s="51">
        <v>0</v>
      </c>
      <c r="L501" s="51">
        <v>0</v>
      </c>
      <c r="M501" s="51">
        <v>0</v>
      </c>
      <c r="N501" s="51">
        <v>0</v>
      </c>
      <c r="O501" s="51">
        <v>0</v>
      </c>
      <c r="P501" s="51">
        <v>0</v>
      </c>
      <c r="Q501" s="51">
        <v>0</v>
      </c>
      <c r="R501" s="51">
        <v>0</v>
      </c>
      <c r="S501" s="51">
        <v>0</v>
      </c>
      <c r="T501" s="51">
        <v>0</v>
      </c>
      <c r="U501" s="51">
        <v>0</v>
      </c>
      <c r="V501" s="51">
        <v>0</v>
      </c>
      <c r="W501" s="51">
        <v>0</v>
      </c>
      <c r="X501" s="51">
        <v>0</v>
      </c>
      <c r="Y501" s="51">
        <v>0</v>
      </c>
      <c r="Z501" s="51">
        <v>0</v>
      </c>
      <c r="AA501" s="51">
        <v>0</v>
      </c>
      <c r="AB501" s="51">
        <v>0</v>
      </c>
      <c r="AC501" s="51">
        <v>0</v>
      </c>
      <c r="AD501" s="51">
        <v>0</v>
      </c>
      <c r="AE501" s="51">
        <v>0</v>
      </c>
      <c r="AF501" s="51">
        <v>0</v>
      </c>
      <c r="AG501" s="51">
        <v>0</v>
      </c>
      <c r="AH501" s="51">
        <v>0</v>
      </c>
      <c r="AI501" s="51">
        <v>0</v>
      </c>
      <c r="AJ501" s="51">
        <v>0</v>
      </c>
    </row>
    <row r="502" spans="1:36" x14ac:dyDescent="0.2">
      <c r="A502" s="49" t="s">
        <v>64</v>
      </c>
      <c r="B502" s="11"/>
      <c r="C502" s="51">
        <v>0</v>
      </c>
      <c r="D502" s="51">
        <v>0</v>
      </c>
      <c r="E502" s="51">
        <v>0</v>
      </c>
      <c r="F502" s="51">
        <v>0</v>
      </c>
      <c r="G502" s="51">
        <v>0</v>
      </c>
      <c r="H502" s="51">
        <v>0</v>
      </c>
      <c r="I502" s="51">
        <v>0</v>
      </c>
      <c r="J502" s="51">
        <v>0</v>
      </c>
      <c r="K502" s="51">
        <v>0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1">
        <v>0</v>
      </c>
      <c r="V502" s="51">
        <v>0</v>
      </c>
      <c r="W502" s="51">
        <v>0</v>
      </c>
      <c r="X502" s="51">
        <v>0</v>
      </c>
      <c r="Y502" s="51">
        <v>0</v>
      </c>
      <c r="Z502" s="51">
        <v>0</v>
      </c>
      <c r="AA502" s="51">
        <v>0</v>
      </c>
      <c r="AB502" s="51">
        <v>0</v>
      </c>
      <c r="AC502" s="51">
        <v>0</v>
      </c>
      <c r="AD502" s="51">
        <v>0</v>
      </c>
      <c r="AE502" s="51">
        <v>0</v>
      </c>
      <c r="AF502" s="51">
        <v>0</v>
      </c>
      <c r="AG502" s="51">
        <v>0</v>
      </c>
      <c r="AH502" s="51">
        <v>0</v>
      </c>
      <c r="AI502" s="51">
        <v>0</v>
      </c>
      <c r="AJ502" s="51">
        <v>0</v>
      </c>
    </row>
    <row r="503" spans="1:36" x14ac:dyDescent="0.2">
      <c r="A503" s="49" t="s">
        <v>65</v>
      </c>
      <c r="B503" s="11"/>
      <c r="C503" s="51">
        <v>0</v>
      </c>
      <c r="D503" s="51">
        <v>0</v>
      </c>
      <c r="E503" s="51">
        <v>0</v>
      </c>
      <c r="F503" s="51">
        <v>0</v>
      </c>
      <c r="G503" s="51">
        <v>0</v>
      </c>
      <c r="H503" s="51">
        <v>0</v>
      </c>
      <c r="I503" s="51">
        <v>0</v>
      </c>
      <c r="J503" s="51">
        <v>0</v>
      </c>
      <c r="K503" s="51">
        <v>0</v>
      </c>
      <c r="L503" s="51">
        <v>0</v>
      </c>
      <c r="M503" s="51">
        <v>0</v>
      </c>
      <c r="N503" s="51">
        <v>0</v>
      </c>
      <c r="O503" s="51">
        <v>0</v>
      </c>
      <c r="P503" s="51">
        <v>0</v>
      </c>
      <c r="Q503" s="51">
        <v>0</v>
      </c>
      <c r="R503" s="51">
        <v>0</v>
      </c>
      <c r="S503" s="51">
        <v>0</v>
      </c>
      <c r="T503" s="51">
        <v>0</v>
      </c>
      <c r="U503" s="51">
        <v>0</v>
      </c>
      <c r="V503" s="51">
        <v>0</v>
      </c>
      <c r="W503" s="51">
        <v>0</v>
      </c>
      <c r="X503" s="51">
        <v>0</v>
      </c>
      <c r="Y503" s="51">
        <v>0</v>
      </c>
      <c r="Z503" s="51">
        <v>0</v>
      </c>
      <c r="AA503" s="51">
        <v>0</v>
      </c>
      <c r="AB503" s="51">
        <v>0</v>
      </c>
      <c r="AC503" s="51">
        <v>0</v>
      </c>
      <c r="AD503" s="51">
        <v>0</v>
      </c>
      <c r="AE503" s="51">
        <v>0</v>
      </c>
      <c r="AF503" s="51">
        <v>0</v>
      </c>
      <c r="AG503" s="51">
        <v>0</v>
      </c>
      <c r="AH503" s="51">
        <v>0</v>
      </c>
      <c r="AI503" s="51">
        <v>0</v>
      </c>
      <c r="AJ503" s="51">
        <v>0</v>
      </c>
    </row>
    <row r="504" spans="1:36" x14ac:dyDescent="0.2">
      <c r="A504" s="55" t="s">
        <v>66</v>
      </c>
      <c r="B504" s="31"/>
      <c r="C504" s="51">
        <v>0</v>
      </c>
      <c r="D504" s="51">
        <v>0</v>
      </c>
      <c r="E504" s="51">
        <v>0</v>
      </c>
      <c r="F504" s="51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1">
        <v>0</v>
      </c>
      <c r="V504" s="51">
        <v>0</v>
      </c>
      <c r="W504" s="51">
        <v>0</v>
      </c>
      <c r="X504" s="51">
        <v>0</v>
      </c>
      <c r="Y504" s="51">
        <v>0</v>
      </c>
      <c r="Z504" s="51">
        <v>0</v>
      </c>
      <c r="AA504" s="51">
        <v>0</v>
      </c>
      <c r="AB504" s="51">
        <v>0</v>
      </c>
      <c r="AC504" s="51">
        <v>0</v>
      </c>
      <c r="AD504" s="51">
        <v>0</v>
      </c>
      <c r="AE504" s="51">
        <v>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</row>
    <row r="505" spans="1:36" x14ac:dyDescent="0.2">
      <c r="A505" s="64" t="s">
        <v>67</v>
      </c>
      <c r="B505" s="65"/>
      <c r="C505" s="51">
        <v>0</v>
      </c>
      <c r="D505" s="51">
        <v>0</v>
      </c>
      <c r="E505" s="51">
        <v>0</v>
      </c>
      <c r="F505" s="51">
        <v>0</v>
      </c>
      <c r="G505" s="51">
        <v>0</v>
      </c>
      <c r="H505" s="51">
        <v>0</v>
      </c>
      <c r="I505" s="51">
        <v>0</v>
      </c>
      <c r="J505" s="51">
        <v>0</v>
      </c>
      <c r="K505" s="51">
        <v>0</v>
      </c>
      <c r="L505" s="51">
        <v>0</v>
      </c>
      <c r="M505" s="51">
        <v>0</v>
      </c>
      <c r="N505" s="51">
        <v>0</v>
      </c>
      <c r="O505" s="51">
        <v>0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1">
        <v>0</v>
      </c>
      <c r="V505" s="51">
        <v>0</v>
      </c>
      <c r="W505" s="51">
        <v>0</v>
      </c>
      <c r="X505" s="51">
        <v>0</v>
      </c>
      <c r="Y505" s="51">
        <v>0</v>
      </c>
      <c r="Z505" s="51">
        <v>0</v>
      </c>
      <c r="AA505" s="51">
        <v>0</v>
      </c>
      <c r="AB505" s="51">
        <v>0</v>
      </c>
      <c r="AC505" s="51">
        <v>0</v>
      </c>
      <c r="AD505" s="51">
        <v>0</v>
      </c>
      <c r="AE505" s="51">
        <v>0</v>
      </c>
      <c r="AF505" s="51">
        <v>0</v>
      </c>
      <c r="AG505" s="51">
        <v>0</v>
      </c>
      <c r="AH505" s="51">
        <v>0</v>
      </c>
      <c r="AI505" s="51">
        <v>0</v>
      </c>
      <c r="AJ505" s="51">
        <v>0</v>
      </c>
    </row>
    <row r="506" spans="1:36" x14ac:dyDescent="0.2">
      <c r="A506" s="66" t="s">
        <v>68</v>
      </c>
      <c r="B506" s="67"/>
      <c r="C506" s="68">
        <v>0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8">
        <v>0</v>
      </c>
      <c r="J506" s="68">
        <v>0</v>
      </c>
      <c r="K506" s="68">
        <v>0</v>
      </c>
      <c r="L506" s="68">
        <v>0</v>
      </c>
      <c r="M506" s="68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68">
        <v>0</v>
      </c>
      <c r="AA506" s="68">
        <v>0</v>
      </c>
      <c r="AB506" s="68">
        <v>0</v>
      </c>
      <c r="AC506" s="68">
        <v>0</v>
      </c>
      <c r="AD506" s="68">
        <v>0</v>
      </c>
      <c r="AE506" s="68">
        <v>0</v>
      </c>
      <c r="AF506" s="68">
        <v>0</v>
      </c>
      <c r="AG506" s="68">
        <v>0</v>
      </c>
      <c r="AH506" s="68">
        <v>0</v>
      </c>
      <c r="AI506" s="68">
        <v>0</v>
      </c>
      <c r="AJ506" s="68">
        <v>0</v>
      </c>
    </row>
    <row r="507" spans="1:36" x14ac:dyDescent="0.2">
      <c r="A507" s="66" t="s">
        <v>69</v>
      </c>
      <c r="B507" s="67"/>
      <c r="C507" s="68">
        <v>0</v>
      </c>
      <c r="D507" s="68">
        <v>0</v>
      </c>
      <c r="E507" s="68">
        <v>0</v>
      </c>
      <c r="F507" s="68">
        <v>0</v>
      </c>
      <c r="G507" s="68">
        <v>0</v>
      </c>
      <c r="H507" s="68">
        <v>0</v>
      </c>
      <c r="I507" s="68">
        <v>0</v>
      </c>
      <c r="J507" s="68">
        <v>0</v>
      </c>
      <c r="K507" s="68">
        <v>0</v>
      </c>
      <c r="L507" s="68">
        <v>0</v>
      </c>
      <c r="M507" s="68">
        <v>0</v>
      </c>
      <c r="N507" s="68">
        <v>0</v>
      </c>
      <c r="O507" s="68">
        <v>0</v>
      </c>
      <c r="P507" s="68">
        <v>2.4357599999999997</v>
      </c>
      <c r="Q507" s="68">
        <v>2.41188</v>
      </c>
      <c r="R507" s="68">
        <v>2.970672</v>
      </c>
      <c r="S507" s="68">
        <v>4.5915313570294813</v>
      </c>
      <c r="T507" s="68">
        <v>3.7396015358484425</v>
      </c>
      <c r="U507" s="68">
        <v>3.7155153402256458</v>
      </c>
      <c r="V507" s="68">
        <v>3.7399368632826082</v>
      </c>
      <c r="W507" s="68">
        <v>3.8305885818494128</v>
      </c>
      <c r="X507" s="68">
        <v>4.2227009175422134</v>
      </c>
      <c r="Y507" s="68">
        <v>3.9116576346243459</v>
      </c>
      <c r="Z507" s="68">
        <v>4.3724956579834364</v>
      </c>
      <c r="AA507" s="68">
        <v>4.5765569021773311</v>
      </c>
      <c r="AB507" s="68">
        <v>4.864553370123212</v>
      </c>
      <c r="AC507" s="68">
        <v>5.2329133137081998</v>
      </c>
      <c r="AD507" s="68">
        <v>5.888168835752114</v>
      </c>
      <c r="AE507" s="68">
        <v>5.621744734795584</v>
      </c>
      <c r="AF507" s="68">
        <v>6.3103276864105924</v>
      </c>
      <c r="AG507" s="68">
        <v>6.2158591522956481</v>
      </c>
      <c r="AH507" s="68">
        <v>6.1461716993494075</v>
      </c>
      <c r="AI507" s="68">
        <v>6.7817441837191828</v>
      </c>
      <c r="AJ507" s="68">
        <v>6.6401692905764822</v>
      </c>
    </row>
    <row r="508" spans="1:36" x14ac:dyDescent="0.2">
      <c r="A508" s="61" t="s">
        <v>70</v>
      </c>
      <c r="B508" s="25"/>
      <c r="C508" s="62">
        <v>0</v>
      </c>
      <c r="D508" s="62">
        <v>0</v>
      </c>
      <c r="E508" s="62">
        <v>0</v>
      </c>
      <c r="F508" s="62">
        <v>0</v>
      </c>
      <c r="G508" s="62">
        <v>0</v>
      </c>
      <c r="H508" s="62">
        <v>0</v>
      </c>
      <c r="I508" s="62">
        <v>0</v>
      </c>
      <c r="J508" s="62">
        <v>0</v>
      </c>
      <c r="K508" s="62">
        <v>0</v>
      </c>
      <c r="L508" s="62">
        <v>0</v>
      </c>
      <c r="M508" s="62">
        <v>0</v>
      </c>
      <c r="N508" s="62">
        <v>0</v>
      </c>
      <c r="O508" s="62">
        <v>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0</v>
      </c>
      <c r="V508" s="62">
        <v>0</v>
      </c>
      <c r="W508" s="62">
        <v>3.8297811012131242E-2</v>
      </c>
      <c r="X508" s="62">
        <v>9.9527444412131238E-2</v>
      </c>
      <c r="Y508" s="62">
        <v>9.9527444412131238E-2</v>
      </c>
      <c r="Z508" s="62">
        <v>0.13391464441213125</v>
      </c>
      <c r="AA508" s="62">
        <v>0.54527152441213123</v>
      </c>
      <c r="AB508" s="62">
        <v>0.54527152441213123</v>
      </c>
      <c r="AC508" s="62">
        <v>0.8398074444121314</v>
      </c>
      <c r="AD508" s="62">
        <v>0.84271949101213117</v>
      </c>
      <c r="AE508" s="62">
        <v>0.80443075440000011</v>
      </c>
      <c r="AF508" s="62">
        <v>0.87248875439999996</v>
      </c>
      <c r="AG508" s="62">
        <v>2.1464867544000001</v>
      </c>
      <c r="AH508" s="62">
        <v>2.0378327544000001</v>
      </c>
      <c r="AI508" s="62">
        <v>2.0397431544</v>
      </c>
      <c r="AJ508" s="62">
        <v>2.0494384344000003</v>
      </c>
    </row>
    <row r="509" spans="1:36" x14ac:dyDescent="0.2">
      <c r="A509" s="70" t="s">
        <v>71</v>
      </c>
      <c r="B509" s="71" t="s">
        <v>72</v>
      </c>
      <c r="C509" s="72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73">
        <v>0</v>
      </c>
      <c r="Q509" s="73">
        <v>0</v>
      </c>
      <c r="R509" s="73">
        <v>0</v>
      </c>
      <c r="S509" s="73">
        <v>0</v>
      </c>
      <c r="T509" s="73">
        <v>0</v>
      </c>
      <c r="U509" s="73">
        <v>0</v>
      </c>
      <c r="V509" s="73">
        <v>0</v>
      </c>
      <c r="W509" s="73">
        <v>0</v>
      </c>
      <c r="X509" s="73">
        <v>0</v>
      </c>
      <c r="Y509" s="73">
        <v>0</v>
      </c>
      <c r="Z509" s="73">
        <v>0</v>
      </c>
      <c r="AA509" s="73">
        <v>0</v>
      </c>
      <c r="AB509" s="73">
        <v>0</v>
      </c>
      <c r="AC509" s="73">
        <v>0</v>
      </c>
      <c r="AD509" s="73">
        <v>0</v>
      </c>
      <c r="AE509" s="73">
        <v>0</v>
      </c>
      <c r="AF509" s="73">
        <v>0</v>
      </c>
      <c r="AG509" s="73">
        <v>0</v>
      </c>
      <c r="AH509" s="73">
        <v>0</v>
      </c>
      <c r="AI509" s="73">
        <v>0</v>
      </c>
      <c r="AJ509" s="73">
        <v>0</v>
      </c>
    </row>
    <row r="510" spans="1:36" x14ac:dyDescent="0.2">
      <c r="A510" s="70" t="s">
        <v>73</v>
      </c>
      <c r="B510" s="71" t="s">
        <v>74</v>
      </c>
      <c r="C510" s="72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73">
        <v>0</v>
      </c>
      <c r="Q510" s="73">
        <v>0</v>
      </c>
      <c r="R510" s="73">
        <v>0</v>
      </c>
      <c r="S510" s="73">
        <v>0</v>
      </c>
      <c r="T510" s="73">
        <v>0</v>
      </c>
      <c r="U510" s="73">
        <v>0</v>
      </c>
      <c r="V510" s="73">
        <v>0</v>
      </c>
      <c r="W510" s="73">
        <v>0</v>
      </c>
      <c r="X510" s="73">
        <v>0</v>
      </c>
      <c r="Y510" s="73">
        <v>0</v>
      </c>
      <c r="Z510" s="73">
        <v>0</v>
      </c>
      <c r="AA510" s="73">
        <v>0</v>
      </c>
      <c r="AB510" s="73">
        <v>0</v>
      </c>
      <c r="AC510" s="73">
        <v>0</v>
      </c>
      <c r="AD510" s="73">
        <v>0</v>
      </c>
      <c r="AE510" s="73">
        <v>0</v>
      </c>
      <c r="AF510" s="73">
        <v>0</v>
      </c>
      <c r="AG510" s="73">
        <v>0</v>
      </c>
      <c r="AH510" s="73">
        <v>0</v>
      </c>
      <c r="AI510" s="73">
        <v>0</v>
      </c>
      <c r="AJ510" s="73">
        <v>0</v>
      </c>
    </row>
    <row r="511" spans="1:36" x14ac:dyDescent="0.2">
      <c r="A511" s="70" t="s">
        <v>75</v>
      </c>
      <c r="B511" s="71" t="s">
        <v>76</v>
      </c>
      <c r="C511" s="72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73">
        <v>0</v>
      </c>
      <c r="Q511" s="73">
        <v>0</v>
      </c>
      <c r="R511" s="73">
        <v>0</v>
      </c>
      <c r="S511" s="73">
        <v>0</v>
      </c>
      <c r="T511" s="73">
        <v>0</v>
      </c>
      <c r="U511" s="73">
        <v>0</v>
      </c>
      <c r="V511" s="73">
        <v>0</v>
      </c>
      <c r="W511" s="73">
        <v>0</v>
      </c>
      <c r="X511" s="73">
        <v>0</v>
      </c>
      <c r="Y511" s="73">
        <v>0</v>
      </c>
      <c r="Z511" s="73">
        <v>0</v>
      </c>
      <c r="AA511" s="73">
        <v>0</v>
      </c>
      <c r="AB511" s="73">
        <v>0</v>
      </c>
      <c r="AC511" s="73">
        <v>0</v>
      </c>
      <c r="AD511" s="73">
        <v>0</v>
      </c>
      <c r="AE511" s="73">
        <v>0</v>
      </c>
      <c r="AF511" s="73">
        <v>0</v>
      </c>
      <c r="AG511" s="73">
        <v>0</v>
      </c>
      <c r="AH511" s="73">
        <v>0</v>
      </c>
      <c r="AI511" s="73">
        <v>0</v>
      </c>
      <c r="AJ511" s="73">
        <v>0</v>
      </c>
    </row>
    <row r="512" spans="1:36" x14ac:dyDescent="0.2">
      <c r="A512" s="70" t="s">
        <v>77</v>
      </c>
      <c r="B512" s="71" t="s">
        <v>78</v>
      </c>
      <c r="C512" s="72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0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73">
        <v>0</v>
      </c>
      <c r="Q512" s="73">
        <v>0</v>
      </c>
      <c r="R512" s="73">
        <v>0</v>
      </c>
      <c r="S512" s="73">
        <v>0</v>
      </c>
      <c r="T512" s="73">
        <v>0</v>
      </c>
      <c r="U512" s="73">
        <v>0</v>
      </c>
      <c r="V512" s="73">
        <v>0</v>
      </c>
      <c r="W512" s="73">
        <v>0</v>
      </c>
      <c r="X512" s="73">
        <v>0</v>
      </c>
      <c r="Y512" s="73">
        <v>0</v>
      </c>
      <c r="Z512" s="73">
        <v>0</v>
      </c>
      <c r="AA512" s="73">
        <v>0</v>
      </c>
      <c r="AB512" s="73">
        <v>0</v>
      </c>
      <c r="AC512" s="73">
        <v>0</v>
      </c>
      <c r="AD512" s="73">
        <v>0</v>
      </c>
      <c r="AE512" s="73">
        <v>0</v>
      </c>
      <c r="AF512" s="73">
        <v>0</v>
      </c>
      <c r="AG512" s="73">
        <v>0</v>
      </c>
      <c r="AH512" s="73">
        <v>0</v>
      </c>
      <c r="AI512" s="73">
        <v>0</v>
      </c>
      <c r="AJ512" s="73">
        <v>0</v>
      </c>
    </row>
    <row r="513" spans="1:36" x14ac:dyDescent="0.2">
      <c r="A513" s="70" t="s">
        <v>79</v>
      </c>
      <c r="B513" s="71" t="s">
        <v>80</v>
      </c>
      <c r="C513" s="72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73">
        <v>0</v>
      </c>
      <c r="Q513" s="73">
        <v>0</v>
      </c>
      <c r="R513" s="73">
        <v>0</v>
      </c>
      <c r="S513" s="73">
        <v>0</v>
      </c>
      <c r="T513" s="73">
        <v>0</v>
      </c>
      <c r="U513" s="73">
        <v>0</v>
      </c>
      <c r="V513" s="73">
        <v>0</v>
      </c>
      <c r="W513" s="73">
        <v>0</v>
      </c>
      <c r="X513" s="73">
        <v>0</v>
      </c>
      <c r="Y513" s="73">
        <v>0</v>
      </c>
      <c r="Z513" s="73">
        <v>0</v>
      </c>
      <c r="AA513" s="73">
        <v>0</v>
      </c>
      <c r="AB513" s="73">
        <v>0</v>
      </c>
      <c r="AC513" s="73">
        <v>0</v>
      </c>
      <c r="AD513" s="73">
        <v>0</v>
      </c>
      <c r="AE513" s="73">
        <v>0</v>
      </c>
      <c r="AF513" s="73">
        <v>0</v>
      </c>
      <c r="AG513" s="73">
        <v>0</v>
      </c>
      <c r="AH513" s="73">
        <v>0</v>
      </c>
      <c r="AI513" s="73">
        <v>0</v>
      </c>
      <c r="AJ513" s="73">
        <v>0</v>
      </c>
    </row>
    <row r="514" spans="1:36" x14ac:dyDescent="0.2">
      <c r="A514" s="74" t="s">
        <v>81</v>
      </c>
      <c r="B514" s="75"/>
      <c r="C514" s="72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73">
        <v>0</v>
      </c>
      <c r="Q514" s="73">
        <v>0</v>
      </c>
      <c r="R514" s="73">
        <v>0</v>
      </c>
      <c r="S514" s="73">
        <v>0</v>
      </c>
      <c r="T514" s="73">
        <v>0</v>
      </c>
      <c r="U514" s="73">
        <v>0</v>
      </c>
      <c r="V514" s="73">
        <v>0</v>
      </c>
      <c r="W514" s="73">
        <v>3.8297811012131242E-2</v>
      </c>
      <c r="X514" s="73">
        <v>9.9527444412131238E-2</v>
      </c>
      <c r="Y514" s="73">
        <v>9.9527444412131238E-2</v>
      </c>
      <c r="Z514" s="73">
        <v>0.13391464441213125</v>
      </c>
      <c r="AA514" s="73">
        <v>0.54527152441213123</v>
      </c>
      <c r="AB514" s="73">
        <v>0.54527152441213123</v>
      </c>
      <c r="AC514" s="73">
        <v>0.8398074444121314</v>
      </c>
      <c r="AD514" s="73">
        <v>0.84271949101213117</v>
      </c>
      <c r="AE514" s="73">
        <v>0.80443075440000011</v>
      </c>
      <c r="AF514" s="73">
        <v>0.87248875439999996</v>
      </c>
      <c r="AG514" s="73">
        <v>2.1464867544000001</v>
      </c>
      <c r="AH514" s="73">
        <v>2.0378327544000001</v>
      </c>
      <c r="AI514" s="73">
        <v>2.0397431544</v>
      </c>
      <c r="AJ514" s="73">
        <v>2.0494384344000003</v>
      </c>
    </row>
    <row r="515" spans="1:36" x14ac:dyDescent="0.2">
      <c r="A515" s="76" t="s">
        <v>82</v>
      </c>
      <c r="B515" s="28"/>
      <c r="C515" s="78">
        <v>0</v>
      </c>
      <c r="D515" s="78">
        <v>0</v>
      </c>
      <c r="E515" s="78">
        <v>0</v>
      </c>
      <c r="F515" s="78">
        <v>0</v>
      </c>
      <c r="G515" s="78">
        <v>0</v>
      </c>
      <c r="H515" s="78">
        <v>0</v>
      </c>
      <c r="I515" s="78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2.4357599999999997</v>
      </c>
      <c r="Q515" s="78">
        <v>2.41188</v>
      </c>
      <c r="R515" s="78">
        <v>2.970672</v>
      </c>
      <c r="S515" s="78">
        <v>4.5915313570294813</v>
      </c>
      <c r="T515" s="78">
        <v>3.7396015358484425</v>
      </c>
      <c r="U515" s="78">
        <v>3.7155153402256458</v>
      </c>
      <c r="V515" s="78">
        <v>3.7399368632826082</v>
      </c>
      <c r="W515" s="78">
        <v>3.7922907708372815</v>
      </c>
      <c r="X515" s="78">
        <v>4.1231734731300822</v>
      </c>
      <c r="Y515" s="78">
        <v>3.8121301902122147</v>
      </c>
      <c r="Z515" s="78">
        <v>4.2385810135713049</v>
      </c>
      <c r="AA515" s="78">
        <v>4.0312853777652</v>
      </c>
      <c r="AB515" s="78">
        <v>4.3192818457110809</v>
      </c>
      <c r="AC515" s="78">
        <v>4.3931058692960683</v>
      </c>
      <c r="AD515" s="78">
        <v>5.0454493447399829</v>
      </c>
      <c r="AE515" s="78">
        <v>4.8173139803955838</v>
      </c>
      <c r="AF515" s="78">
        <v>5.4378389320105924</v>
      </c>
      <c r="AG515" s="78">
        <v>4.0693723978956484</v>
      </c>
      <c r="AH515" s="78">
        <v>4.1083389449494074</v>
      </c>
      <c r="AI515" s="78">
        <v>4.7420010293191828</v>
      </c>
      <c r="AJ515" s="78">
        <v>4.5907308561764824</v>
      </c>
    </row>
    <row r="516" spans="1:36" x14ac:dyDescent="0.2">
      <c r="A516" s="79" t="s">
        <v>83</v>
      </c>
      <c r="B516" s="80" t="s">
        <v>84</v>
      </c>
      <c r="C516" s="81">
        <v>0</v>
      </c>
      <c r="D516" s="82">
        <v>0</v>
      </c>
      <c r="E516" s="82">
        <v>0</v>
      </c>
      <c r="F516" s="82">
        <v>0</v>
      </c>
      <c r="G516" s="82">
        <v>0</v>
      </c>
      <c r="H516" s="82">
        <v>0</v>
      </c>
      <c r="I516" s="82">
        <v>0</v>
      </c>
      <c r="J516" s="82">
        <v>0</v>
      </c>
      <c r="K516" s="82">
        <v>0</v>
      </c>
      <c r="L516" s="82">
        <v>0</v>
      </c>
      <c r="M516" s="82">
        <v>0</v>
      </c>
      <c r="N516" s="82">
        <v>0</v>
      </c>
      <c r="O516" s="82">
        <v>0</v>
      </c>
      <c r="P516" s="82">
        <v>0</v>
      </c>
      <c r="Q516" s="82">
        <v>0</v>
      </c>
      <c r="R516" s="82">
        <v>0</v>
      </c>
      <c r="S516" s="82">
        <v>0</v>
      </c>
      <c r="T516" s="82">
        <v>0</v>
      </c>
      <c r="U516" s="82">
        <v>0</v>
      </c>
      <c r="V516" s="82">
        <v>3.7399368632826082</v>
      </c>
      <c r="W516" s="82">
        <v>3.7922907708372815</v>
      </c>
      <c r="X516" s="82">
        <v>4.1231734731300822</v>
      </c>
      <c r="Y516" s="82">
        <v>3.8121301902122147</v>
      </c>
      <c r="Z516" s="82">
        <v>4.2385810135713049</v>
      </c>
      <c r="AA516" s="82">
        <v>4.0312853777652</v>
      </c>
      <c r="AB516" s="82">
        <v>4.3192818457110809</v>
      </c>
      <c r="AC516" s="82">
        <v>4.3931058692960683</v>
      </c>
      <c r="AD516" s="82">
        <v>5.0454493447399829</v>
      </c>
      <c r="AE516" s="82">
        <v>4.8173139803955838</v>
      </c>
      <c r="AF516" s="82">
        <v>5.4378389320105924</v>
      </c>
      <c r="AG516" s="82">
        <v>4.0693723978956484</v>
      </c>
      <c r="AH516" s="82">
        <v>4.1083389449494074</v>
      </c>
      <c r="AI516" s="82">
        <v>4.7420010293191828</v>
      </c>
      <c r="AJ516" s="82">
        <v>4.5907308561764824</v>
      </c>
    </row>
    <row r="517" spans="1:36" x14ac:dyDescent="0.2">
      <c r="A517" s="83" t="s">
        <v>85</v>
      </c>
      <c r="B517" s="84">
        <v>84</v>
      </c>
      <c r="C517" s="72">
        <v>0</v>
      </c>
      <c r="D517" s="73">
        <v>0</v>
      </c>
      <c r="E517" s="73">
        <v>0</v>
      </c>
      <c r="F517" s="73">
        <v>0</v>
      </c>
      <c r="G517" s="73">
        <v>0</v>
      </c>
      <c r="H517" s="73">
        <v>0</v>
      </c>
      <c r="I517" s="73">
        <v>0</v>
      </c>
      <c r="J517" s="73">
        <v>0</v>
      </c>
      <c r="K517" s="73">
        <v>0</v>
      </c>
      <c r="L517" s="73">
        <v>0</v>
      </c>
      <c r="M517" s="73">
        <v>0</v>
      </c>
      <c r="N517" s="73">
        <v>0</v>
      </c>
      <c r="O517" s="73">
        <v>0</v>
      </c>
      <c r="P517" s="73">
        <v>0</v>
      </c>
      <c r="Q517" s="73">
        <v>0</v>
      </c>
      <c r="R517" s="73">
        <v>0</v>
      </c>
      <c r="S517" s="73">
        <v>0</v>
      </c>
      <c r="T517" s="73">
        <v>0</v>
      </c>
      <c r="U517" s="73">
        <v>0</v>
      </c>
      <c r="V517" s="73">
        <v>0</v>
      </c>
      <c r="W517" s="73">
        <v>0</v>
      </c>
      <c r="X517" s="73">
        <v>0</v>
      </c>
      <c r="Y517" s="73">
        <v>0</v>
      </c>
      <c r="Z517" s="73">
        <v>0</v>
      </c>
      <c r="AA517" s="73">
        <v>0</v>
      </c>
      <c r="AB517" s="73">
        <v>0</v>
      </c>
      <c r="AC517" s="73">
        <v>0</v>
      </c>
      <c r="AD517" s="73">
        <v>0</v>
      </c>
      <c r="AE517" s="73">
        <v>0</v>
      </c>
      <c r="AF517" s="73">
        <v>0</v>
      </c>
      <c r="AG517" s="73">
        <v>0</v>
      </c>
      <c r="AH517" s="73">
        <v>0</v>
      </c>
      <c r="AI517" s="73">
        <v>0</v>
      </c>
      <c r="AJ517" s="73">
        <v>0</v>
      </c>
    </row>
    <row r="518" spans="1:36" x14ac:dyDescent="0.2">
      <c r="A518" s="70" t="s">
        <v>86</v>
      </c>
      <c r="B518" s="71">
        <v>85</v>
      </c>
      <c r="C518" s="72">
        <v>0</v>
      </c>
      <c r="D518" s="73">
        <v>0</v>
      </c>
      <c r="E518" s="73">
        <v>0</v>
      </c>
      <c r="F518" s="73">
        <v>0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3">
        <v>0</v>
      </c>
      <c r="M518" s="73">
        <v>0</v>
      </c>
      <c r="N518" s="73">
        <v>0</v>
      </c>
      <c r="O518" s="73">
        <v>0</v>
      </c>
      <c r="P518" s="73">
        <v>0</v>
      </c>
      <c r="Q518" s="73">
        <v>0</v>
      </c>
      <c r="R518" s="73">
        <v>0</v>
      </c>
      <c r="S518" s="73">
        <v>0</v>
      </c>
      <c r="T518" s="73">
        <v>0</v>
      </c>
      <c r="U518" s="73">
        <v>0</v>
      </c>
      <c r="V518" s="73">
        <v>0</v>
      </c>
      <c r="W518" s="73">
        <v>0</v>
      </c>
      <c r="X518" s="73">
        <v>0</v>
      </c>
      <c r="Y518" s="73">
        <v>0</v>
      </c>
      <c r="Z518" s="73">
        <v>0</v>
      </c>
      <c r="AA518" s="73">
        <v>0</v>
      </c>
      <c r="AB518" s="73">
        <v>0</v>
      </c>
      <c r="AC518" s="73">
        <v>0</v>
      </c>
      <c r="AD518" s="73">
        <v>0</v>
      </c>
      <c r="AE518" s="73">
        <v>0</v>
      </c>
      <c r="AF518" s="73">
        <v>0</v>
      </c>
      <c r="AG518" s="73">
        <v>0</v>
      </c>
      <c r="AH518" s="73">
        <v>0</v>
      </c>
      <c r="AI518" s="73">
        <v>0</v>
      </c>
      <c r="AJ518" s="73">
        <v>0</v>
      </c>
    </row>
    <row r="519" spans="1:36" x14ac:dyDescent="0.2">
      <c r="A519" s="74" t="s">
        <v>87</v>
      </c>
      <c r="B519" s="75" t="s">
        <v>88</v>
      </c>
      <c r="C519" s="85">
        <v>0</v>
      </c>
      <c r="D519" s="86">
        <v>0</v>
      </c>
      <c r="E519" s="86">
        <v>0</v>
      </c>
      <c r="F519" s="86">
        <v>0</v>
      </c>
      <c r="G519" s="86">
        <v>0</v>
      </c>
      <c r="H519" s="86">
        <v>0</v>
      </c>
      <c r="I519" s="86">
        <v>0</v>
      </c>
      <c r="J519" s="86">
        <v>0</v>
      </c>
      <c r="K519" s="86">
        <v>0</v>
      </c>
      <c r="L519" s="86">
        <v>0</v>
      </c>
      <c r="M519" s="86">
        <v>0</v>
      </c>
      <c r="N519" s="86">
        <v>0</v>
      </c>
      <c r="O519" s="86">
        <v>0</v>
      </c>
      <c r="P519" s="86">
        <v>0</v>
      </c>
      <c r="Q519" s="86">
        <v>0</v>
      </c>
      <c r="R519" s="86">
        <v>0</v>
      </c>
      <c r="S519" s="86">
        <v>0</v>
      </c>
      <c r="T519" s="86">
        <v>0</v>
      </c>
      <c r="U519" s="86">
        <v>0</v>
      </c>
      <c r="V519" s="86">
        <v>0</v>
      </c>
      <c r="W519" s="86">
        <v>0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  <c r="AC519" s="86">
        <v>0</v>
      </c>
      <c r="AD519" s="86">
        <v>0</v>
      </c>
      <c r="AE519" s="86">
        <v>0</v>
      </c>
      <c r="AF519" s="86">
        <v>0</v>
      </c>
      <c r="AG519" s="86">
        <v>0</v>
      </c>
      <c r="AH519" s="86">
        <v>0</v>
      </c>
      <c r="AI519" s="86">
        <v>0</v>
      </c>
      <c r="AJ519" s="86">
        <v>0</v>
      </c>
    </row>
    <row r="520" spans="1:36" x14ac:dyDescent="0.2">
      <c r="A520" s="32" t="s">
        <v>89</v>
      </c>
      <c r="B520" s="33"/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</row>
    <row r="521" spans="1:36" ht="13.5" thickBot="1" x14ac:dyDescent="0.25">
      <c r="A521" s="30" t="s">
        <v>90</v>
      </c>
      <c r="B521" s="31"/>
      <c r="C521" s="19">
        <v>0</v>
      </c>
      <c r="D521" s="19">
        <v>0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</row>
    <row r="522" spans="1:36" ht="13.5" thickBot="1" x14ac:dyDescent="0.25">
      <c r="A522" s="36" t="s">
        <v>91</v>
      </c>
      <c r="B522" s="37"/>
      <c r="C522" s="38">
        <v>0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2.3880000000000123E-2</v>
      </c>
      <c r="R522" s="38">
        <v>0</v>
      </c>
      <c r="S522" s="38">
        <v>0</v>
      </c>
      <c r="T522" s="38">
        <v>0</v>
      </c>
      <c r="U522" s="38">
        <v>0</v>
      </c>
      <c r="V522" s="38">
        <v>0</v>
      </c>
      <c r="W522" s="38">
        <v>0</v>
      </c>
      <c r="X522" s="38">
        <v>0</v>
      </c>
      <c r="Y522" s="38">
        <v>0</v>
      </c>
      <c r="Z522" s="38">
        <v>0</v>
      </c>
      <c r="AA522" s="38">
        <v>0</v>
      </c>
      <c r="AB522" s="38">
        <v>0</v>
      </c>
      <c r="AC522" s="38">
        <v>0</v>
      </c>
      <c r="AD522" s="38">
        <v>0</v>
      </c>
      <c r="AE522" s="38">
        <v>0</v>
      </c>
      <c r="AF522" s="38">
        <v>0</v>
      </c>
      <c r="AG522" s="38">
        <v>0</v>
      </c>
      <c r="AH522" s="38">
        <v>0</v>
      </c>
      <c r="AI522" s="38">
        <v>0</v>
      </c>
      <c r="AJ522" s="38">
        <v>0</v>
      </c>
    </row>
    <row r="524" spans="1:36" x14ac:dyDescent="0.2">
      <c r="A524" s="94"/>
      <c r="B524" s="95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</row>
    <row r="525" spans="1:36" x14ac:dyDescent="0.2">
      <c r="A525"/>
      <c r="B525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ht="45.75" thickBot="1" x14ac:dyDescent="0.3">
      <c r="A526" s="97" t="s">
        <v>127</v>
      </c>
      <c r="B526" s="2" t="s">
        <v>1</v>
      </c>
      <c r="C526" s="3">
        <v>1990</v>
      </c>
      <c r="D526" s="3">
        <v>1991</v>
      </c>
      <c r="E526" s="3">
        <v>1992</v>
      </c>
      <c r="F526" s="3">
        <v>1993</v>
      </c>
      <c r="G526" s="3">
        <v>1994</v>
      </c>
      <c r="H526" s="3">
        <v>1995</v>
      </c>
      <c r="I526" s="3">
        <v>1996</v>
      </c>
      <c r="J526" s="3">
        <v>1997</v>
      </c>
      <c r="K526" s="3">
        <v>1998</v>
      </c>
      <c r="L526" s="3">
        <v>1999</v>
      </c>
      <c r="M526" s="3">
        <v>2000</v>
      </c>
      <c r="N526" s="3">
        <v>2001</v>
      </c>
      <c r="O526" s="3">
        <v>2002</v>
      </c>
      <c r="P526" s="3">
        <v>2003</v>
      </c>
      <c r="Q526" s="3">
        <v>2004</v>
      </c>
      <c r="R526" s="3">
        <v>2005</v>
      </c>
      <c r="S526" s="3">
        <v>2006</v>
      </c>
      <c r="T526" s="3">
        <v>2007</v>
      </c>
      <c r="U526" s="3">
        <v>2008</v>
      </c>
      <c r="V526" s="3">
        <v>2009</v>
      </c>
      <c r="W526" s="3">
        <v>2010</v>
      </c>
      <c r="X526" s="3">
        <v>2011</v>
      </c>
      <c r="Y526" s="3">
        <v>2012</v>
      </c>
      <c r="Z526" s="3">
        <v>2013</v>
      </c>
      <c r="AA526" s="3">
        <v>2014</v>
      </c>
      <c r="AB526" s="3">
        <v>2015</v>
      </c>
      <c r="AC526" s="3">
        <v>2016</v>
      </c>
      <c r="AD526" s="3">
        <v>2017</v>
      </c>
      <c r="AE526" s="3">
        <v>2018</v>
      </c>
      <c r="AF526" s="3">
        <v>2019</v>
      </c>
      <c r="AG526" s="3">
        <v>2020</v>
      </c>
      <c r="AH526" s="3">
        <v>2021</v>
      </c>
      <c r="AI526" s="3">
        <v>2022</v>
      </c>
      <c r="AJ526" s="3">
        <v>2023</v>
      </c>
    </row>
    <row r="527" spans="1:36" x14ac:dyDescent="0.2">
      <c r="A527" s="5" t="s">
        <v>2</v>
      </c>
      <c r="B527" s="6"/>
      <c r="C527" s="7">
        <v>0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1.1644107695999999</v>
      </c>
      <c r="S527" s="7">
        <v>2.1883692559679995</v>
      </c>
      <c r="T527" s="7">
        <v>14.4180309432</v>
      </c>
      <c r="U527" s="7">
        <v>23.949134570577598</v>
      </c>
      <c r="V527" s="7">
        <v>28.349239822032001</v>
      </c>
      <c r="W527" s="7">
        <v>25.522123722</v>
      </c>
      <c r="X527" s="7">
        <v>23.963030702687998</v>
      </c>
      <c r="Y527" s="7">
        <v>24.484412214155952</v>
      </c>
      <c r="Z527" s="7">
        <v>21.817626801215997</v>
      </c>
      <c r="AA527" s="7">
        <v>22.584401546592002</v>
      </c>
      <c r="AB527" s="7">
        <v>24.297435161471999</v>
      </c>
      <c r="AC527" s="7">
        <v>24.408520011743999</v>
      </c>
      <c r="AD527" s="7">
        <v>28.219921798944</v>
      </c>
      <c r="AE527" s="7">
        <v>31.064467987392003</v>
      </c>
      <c r="AF527" s="7">
        <v>41.440731979679995</v>
      </c>
      <c r="AG527" s="7">
        <v>54.202103779200016</v>
      </c>
      <c r="AH527" s="7">
        <v>77.439658992959991</v>
      </c>
      <c r="AI527" s="7">
        <v>99.379608152160003</v>
      </c>
      <c r="AJ527" s="7">
        <v>90.746107343135989</v>
      </c>
    </row>
    <row r="528" spans="1:36" x14ac:dyDescent="0.2">
      <c r="A528" s="10" t="s">
        <v>3</v>
      </c>
      <c r="B528" s="11"/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7.306053179327999</v>
      </c>
      <c r="U528" s="12">
        <v>16.163124289104001</v>
      </c>
      <c r="V528" s="12">
        <v>29.353325229119999</v>
      </c>
      <c r="W528" s="12">
        <v>37.847805236736001</v>
      </c>
      <c r="X528" s="12">
        <v>41.750054279681464</v>
      </c>
      <c r="Y528" s="12">
        <v>32.999999827470496</v>
      </c>
      <c r="Z528" s="12">
        <v>49.780680323520002</v>
      </c>
      <c r="AA528" s="12">
        <v>66.977673021984003</v>
      </c>
      <c r="AB528" s="12">
        <v>68.158594671936001</v>
      </c>
      <c r="AC528" s="12">
        <v>59.240877121344006</v>
      </c>
      <c r="AD528" s="12">
        <v>103.18209796156802</v>
      </c>
      <c r="AE528" s="12">
        <v>105.12134052377918</v>
      </c>
      <c r="AF528" s="12">
        <v>127.44558706713676</v>
      </c>
      <c r="AG528" s="12">
        <v>123.10372146101982</v>
      </c>
      <c r="AH528" s="12">
        <v>95.159599578663105</v>
      </c>
      <c r="AI528" s="12">
        <v>140.25467781877484</v>
      </c>
      <c r="AJ528" s="12">
        <v>199.68229509609233</v>
      </c>
    </row>
    <row r="529" spans="1:36" x14ac:dyDescent="0.2">
      <c r="A529" s="10" t="s">
        <v>4</v>
      </c>
      <c r="B529" s="11"/>
      <c r="C529" s="12">
        <v>0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2.2383337238400003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9.0350121178560006</v>
      </c>
      <c r="AF529" s="12">
        <v>6.7010671151039993</v>
      </c>
      <c r="AG529" s="12">
        <v>12.476298167135999</v>
      </c>
      <c r="AH529" s="12">
        <v>17.491322944800004</v>
      </c>
      <c r="AI529" s="12">
        <v>14.574733700160001</v>
      </c>
      <c r="AJ529" s="12">
        <v>15.992501851487999</v>
      </c>
    </row>
    <row r="530" spans="1:36" x14ac:dyDescent="0.2">
      <c r="A530" s="10" t="s">
        <v>5</v>
      </c>
      <c r="B530" s="11"/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</row>
    <row r="531" spans="1:36" ht="13.5" thickBot="1" x14ac:dyDescent="0.25">
      <c r="A531" s="13" t="s">
        <v>6</v>
      </c>
      <c r="B531" s="14"/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-7.4529957600000002E-2</v>
      </c>
      <c r="S531" s="15">
        <v>0.18414430612799998</v>
      </c>
      <c r="T531" s="15">
        <v>-3.60952747896</v>
      </c>
      <c r="U531" s="15">
        <v>0.12383722876799994</v>
      </c>
      <c r="V531" s="15">
        <v>-2.8213235666399998</v>
      </c>
      <c r="W531" s="15">
        <v>-0.92084250672000001</v>
      </c>
      <c r="X531" s="15">
        <v>3.7245049866355195</v>
      </c>
      <c r="Y531" s="15">
        <v>-0.80191115919730549</v>
      </c>
      <c r="Z531" s="15">
        <v>0.369383347872</v>
      </c>
      <c r="AA531" s="15">
        <v>-3.5839098650880001</v>
      </c>
      <c r="AB531" s="15">
        <v>1.576354830144</v>
      </c>
      <c r="AC531" s="15">
        <v>-4.7333661763199997</v>
      </c>
      <c r="AD531" s="15">
        <v>0.55442872281600075</v>
      </c>
      <c r="AE531" s="15">
        <v>1.7828522013120007</v>
      </c>
      <c r="AF531" s="15">
        <v>0.51398723596799967</v>
      </c>
      <c r="AG531" s="15">
        <v>-6.284147436864</v>
      </c>
      <c r="AH531" s="15">
        <v>7.4291305847039997</v>
      </c>
      <c r="AI531" s="15">
        <v>-11.941914736607998</v>
      </c>
      <c r="AJ531" s="15">
        <v>-5.9082198800640002</v>
      </c>
    </row>
    <row r="532" spans="1:36" x14ac:dyDescent="0.2">
      <c r="A532" s="16" t="s">
        <v>7</v>
      </c>
      <c r="B532" s="17"/>
      <c r="C532" s="18">
        <v>0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1.0898808119999999</v>
      </c>
      <c r="S532" s="18">
        <v>2.3725135620959996</v>
      </c>
      <c r="T532" s="18">
        <v>18.114556643567997</v>
      </c>
      <c r="U532" s="18">
        <v>37.997762364609599</v>
      </c>
      <c r="V532" s="18">
        <v>54.881241484512003</v>
      </c>
      <c r="W532" s="18">
        <v>62.449086452015997</v>
      </c>
      <c r="X532" s="18">
        <v>69.437589969004989</v>
      </c>
      <c r="Y532" s="18">
        <v>56.682500882429146</v>
      </c>
      <c r="Z532" s="18">
        <v>71.967690472607998</v>
      </c>
      <c r="AA532" s="18">
        <v>85.978164703488005</v>
      </c>
      <c r="AB532" s="18">
        <v>94.032384663551994</v>
      </c>
      <c r="AC532" s="18">
        <v>78.916030956767997</v>
      </c>
      <c r="AD532" s="18">
        <v>131.95644848332802</v>
      </c>
      <c r="AE532" s="18">
        <v>128.93364859462719</v>
      </c>
      <c r="AF532" s="18">
        <v>162.69923916768076</v>
      </c>
      <c r="AG532" s="18">
        <v>158.54537963621982</v>
      </c>
      <c r="AH532" s="18">
        <v>162.5370662115271</v>
      </c>
      <c r="AI532" s="18">
        <v>213.11763753416685</v>
      </c>
      <c r="AJ532" s="18">
        <v>268.52768070767632</v>
      </c>
    </row>
    <row r="533" spans="1:36" ht="13.5" thickBot="1" x14ac:dyDescent="0.25">
      <c r="A533" s="21" t="s">
        <v>8</v>
      </c>
      <c r="B533" s="22"/>
      <c r="C533" s="23">
        <f t="shared" ref="C533:AF533" si="24">C532-C552</f>
        <v>0</v>
      </c>
      <c r="D533" s="23">
        <f t="shared" si="24"/>
        <v>0</v>
      </c>
      <c r="E533" s="23">
        <f t="shared" si="24"/>
        <v>0</v>
      </c>
      <c r="F533" s="23">
        <f t="shared" si="24"/>
        <v>0</v>
      </c>
      <c r="G533" s="23">
        <f t="shared" si="24"/>
        <v>0</v>
      </c>
      <c r="H533" s="23">
        <f t="shared" si="24"/>
        <v>0</v>
      </c>
      <c r="I533" s="23">
        <f t="shared" si="24"/>
        <v>0</v>
      </c>
      <c r="J533" s="23">
        <f t="shared" si="24"/>
        <v>0</v>
      </c>
      <c r="K533" s="23">
        <f t="shared" si="24"/>
        <v>0</v>
      </c>
      <c r="L533" s="23">
        <f t="shared" si="24"/>
        <v>0</v>
      </c>
      <c r="M533" s="23">
        <f t="shared" si="24"/>
        <v>0</v>
      </c>
      <c r="N533" s="23">
        <f t="shared" si="24"/>
        <v>0</v>
      </c>
      <c r="O533" s="23">
        <f t="shared" si="24"/>
        <v>0</v>
      </c>
      <c r="P533" s="23">
        <f t="shared" si="24"/>
        <v>0</v>
      </c>
      <c r="Q533" s="23">
        <f t="shared" si="24"/>
        <v>0</v>
      </c>
      <c r="R533" s="23">
        <f t="shared" si="24"/>
        <v>1.0898808119999999</v>
      </c>
      <c r="S533" s="23">
        <f t="shared" si="24"/>
        <v>2.3725135620959996</v>
      </c>
      <c r="T533" s="23">
        <f t="shared" si="24"/>
        <v>18.114556643567997</v>
      </c>
      <c r="U533" s="23">
        <f t="shared" si="24"/>
        <v>37.997762364609599</v>
      </c>
      <c r="V533" s="23">
        <f t="shared" si="24"/>
        <v>54.881241484512003</v>
      </c>
      <c r="W533" s="23">
        <f t="shared" si="24"/>
        <v>62.449086452015997</v>
      </c>
      <c r="X533" s="23">
        <f t="shared" si="24"/>
        <v>69.437589969004989</v>
      </c>
      <c r="Y533" s="23">
        <f t="shared" si="24"/>
        <v>56.682500882429146</v>
      </c>
      <c r="Z533" s="23">
        <f t="shared" si="24"/>
        <v>71.967690472607998</v>
      </c>
      <c r="AA533" s="23">
        <f t="shared" si="24"/>
        <v>85.978164703488005</v>
      </c>
      <c r="AB533" s="23">
        <f t="shared" si="24"/>
        <v>94.032384663551994</v>
      </c>
      <c r="AC533" s="23">
        <f t="shared" si="24"/>
        <v>78.916030956767997</v>
      </c>
      <c r="AD533" s="23">
        <f t="shared" si="24"/>
        <v>131.95644848332802</v>
      </c>
      <c r="AE533" s="23">
        <f t="shared" si="24"/>
        <v>128.93364859462719</v>
      </c>
      <c r="AF533" s="23">
        <f t="shared" si="24"/>
        <v>162.69923916768076</v>
      </c>
      <c r="AG533" s="23">
        <f t="shared" ref="AG533:AH533" si="25">AG532-AG552</f>
        <v>158.54537963621982</v>
      </c>
      <c r="AH533" s="23">
        <f t="shared" si="25"/>
        <v>162.5370662115271</v>
      </c>
      <c r="AI533" s="23">
        <f t="shared" ref="AI533:AJ533" si="26">AI532-AI552</f>
        <v>213.11763753416685</v>
      </c>
      <c r="AJ533" s="23">
        <f t="shared" si="26"/>
        <v>268.52768070767632</v>
      </c>
    </row>
    <row r="534" spans="1:36" x14ac:dyDescent="0.2">
      <c r="A534" s="16" t="s">
        <v>9</v>
      </c>
      <c r="B534" s="17"/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</row>
    <row r="535" spans="1:36" x14ac:dyDescent="0.2">
      <c r="A535" s="24" t="s">
        <v>10</v>
      </c>
      <c r="B535" s="25"/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0</v>
      </c>
      <c r="Z535" s="26">
        <v>0</v>
      </c>
      <c r="AA535" s="26">
        <v>0</v>
      </c>
      <c r="AB535" s="26">
        <v>0</v>
      </c>
      <c r="AC535" s="26">
        <v>0</v>
      </c>
      <c r="AD535" s="26">
        <v>0</v>
      </c>
      <c r="AE535" s="26">
        <v>0</v>
      </c>
      <c r="AF535" s="26">
        <v>0</v>
      </c>
      <c r="AG535" s="26">
        <v>0</v>
      </c>
      <c r="AH535" s="26">
        <v>0</v>
      </c>
      <c r="AI535" s="26">
        <v>0</v>
      </c>
      <c r="AJ535" s="26">
        <v>0</v>
      </c>
    </row>
    <row r="536" spans="1:36" x14ac:dyDescent="0.2">
      <c r="A536" s="10" t="s">
        <v>11</v>
      </c>
      <c r="B536" s="11"/>
      <c r="C536" s="12">
        <v>0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</row>
    <row r="537" spans="1:36" x14ac:dyDescent="0.2">
      <c r="A537" s="10" t="s">
        <v>12</v>
      </c>
      <c r="B537" s="11"/>
      <c r="C537" s="12">
        <v>0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</row>
    <row r="538" spans="1:36" x14ac:dyDescent="0.2">
      <c r="A538" s="10" t="s">
        <v>13</v>
      </c>
      <c r="B538" s="11"/>
      <c r="C538" s="12">
        <v>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</row>
    <row r="539" spans="1:36" x14ac:dyDescent="0.2">
      <c r="A539" s="27" t="s">
        <v>14</v>
      </c>
      <c r="B539" s="28"/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9">
        <v>0</v>
      </c>
      <c r="AD539" s="29">
        <v>0</v>
      </c>
      <c r="AE539" s="29">
        <v>0</v>
      </c>
      <c r="AF539" s="29">
        <v>0</v>
      </c>
      <c r="AG539" s="29">
        <v>0</v>
      </c>
      <c r="AH539" s="29">
        <v>0</v>
      </c>
      <c r="AI539" s="29">
        <v>0</v>
      </c>
      <c r="AJ539" s="29">
        <v>0</v>
      </c>
    </row>
    <row r="540" spans="1:36" x14ac:dyDescent="0.2">
      <c r="A540" s="30" t="s">
        <v>15</v>
      </c>
      <c r="B540" s="31"/>
      <c r="C540" s="19">
        <v>0</v>
      </c>
      <c r="D540" s="19">
        <v>0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</row>
    <row r="541" spans="1:36" x14ac:dyDescent="0.2">
      <c r="A541" s="24" t="s">
        <v>10</v>
      </c>
      <c r="B541" s="25"/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>
        <v>0</v>
      </c>
      <c r="AG541" s="26">
        <v>0</v>
      </c>
      <c r="AH541" s="26">
        <v>0</v>
      </c>
      <c r="AI541" s="26">
        <v>0</v>
      </c>
      <c r="AJ541" s="26">
        <v>0</v>
      </c>
    </row>
    <row r="542" spans="1:36" x14ac:dyDescent="0.2">
      <c r="A542" s="10" t="s">
        <v>16</v>
      </c>
      <c r="B542" s="11"/>
      <c r="C542" s="12">
        <v>0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</row>
    <row r="543" spans="1:36" x14ac:dyDescent="0.2">
      <c r="A543" s="10" t="s">
        <v>17</v>
      </c>
      <c r="B543" s="11"/>
      <c r="C543" s="12">
        <v>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</row>
    <row r="544" spans="1:36" x14ac:dyDescent="0.2">
      <c r="A544" s="10" t="s">
        <v>13</v>
      </c>
      <c r="B544" s="11"/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</row>
    <row r="545" spans="1:36" x14ac:dyDescent="0.2">
      <c r="A545" s="27" t="s">
        <v>18</v>
      </c>
      <c r="B545" s="28"/>
      <c r="C545" s="29">
        <v>0</v>
      </c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0</v>
      </c>
      <c r="S545" s="29">
        <v>0</v>
      </c>
      <c r="T545" s="29">
        <v>0</v>
      </c>
      <c r="U545" s="29">
        <v>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9">
        <v>0</v>
      </c>
      <c r="AD545" s="29">
        <v>0</v>
      </c>
      <c r="AE545" s="29">
        <v>0</v>
      </c>
      <c r="AF545" s="29">
        <v>0</v>
      </c>
      <c r="AG545" s="29">
        <v>0</v>
      </c>
      <c r="AH545" s="29">
        <v>0</v>
      </c>
      <c r="AI545" s="29">
        <v>0</v>
      </c>
      <c r="AJ545" s="29">
        <v>0</v>
      </c>
    </row>
    <row r="546" spans="1:36" x14ac:dyDescent="0.2">
      <c r="A546" s="32" t="s">
        <v>19</v>
      </c>
      <c r="B546" s="33"/>
      <c r="C546" s="34">
        <v>0</v>
      </c>
      <c r="D546" s="34">
        <v>0</v>
      </c>
      <c r="E546" s="34">
        <v>0</v>
      </c>
      <c r="F546" s="34">
        <v>0</v>
      </c>
      <c r="G546" s="34">
        <v>0</v>
      </c>
      <c r="H546" s="34">
        <v>0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0</v>
      </c>
      <c r="AA546" s="34">
        <v>0</v>
      </c>
      <c r="AB546" s="34">
        <v>0</v>
      </c>
      <c r="AC546" s="34">
        <v>0</v>
      </c>
      <c r="AD546" s="34">
        <v>0</v>
      </c>
      <c r="AE546" s="34">
        <v>0</v>
      </c>
      <c r="AF546" s="34">
        <v>0</v>
      </c>
      <c r="AG546" s="34">
        <v>0</v>
      </c>
      <c r="AH546" s="34">
        <v>0</v>
      </c>
      <c r="AI546" s="34">
        <v>0</v>
      </c>
      <c r="AJ546" s="34">
        <v>0</v>
      </c>
    </row>
    <row r="547" spans="1:36" x14ac:dyDescent="0.2">
      <c r="A547" s="24" t="s">
        <v>20</v>
      </c>
      <c r="B547" s="25"/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v>0</v>
      </c>
    </row>
    <row r="548" spans="1:36" x14ac:dyDescent="0.2">
      <c r="A548" s="35" t="s">
        <v>21</v>
      </c>
      <c r="B548" s="31"/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</row>
    <row r="549" spans="1:36" ht="13.5" thickBot="1" x14ac:dyDescent="0.25">
      <c r="A549" s="13" t="s">
        <v>22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</row>
    <row r="550" spans="1:36" ht="13.5" thickBot="1" x14ac:dyDescent="0.25">
      <c r="A550" s="30" t="s">
        <v>23</v>
      </c>
      <c r="B550" s="31"/>
      <c r="C550" s="19">
        <v>0</v>
      </c>
      <c r="D550" s="19">
        <v>0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</row>
    <row r="551" spans="1:36" ht="13.5" thickBot="1" x14ac:dyDescent="0.25">
      <c r="A551" s="36" t="s">
        <v>24</v>
      </c>
      <c r="B551" s="37"/>
      <c r="C551" s="38">
        <v>0</v>
      </c>
      <c r="D551" s="38">
        <v>0</v>
      </c>
      <c r="E551" s="38">
        <v>0</v>
      </c>
      <c r="F551" s="38">
        <v>0</v>
      </c>
      <c r="G551" s="38">
        <v>0</v>
      </c>
      <c r="H551" s="38">
        <v>0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0</v>
      </c>
      <c r="R551" s="38">
        <v>1.0898808119999999</v>
      </c>
      <c r="S551" s="38">
        <v>2.3725135620959996</v>
      </c>
      <c r="T551" s="38">
        <v>18.114556643567997</v>
      </c>
      <c r="U551" s="38">
        <v>37.997762364609599</v>
      </c>
      <c r="V551" s="38">
        <v>54.881241484512003</v>
      </c>
      <c r="W551" s="38">
        <v>62.449086452015997</v>
      </c>
      <c r="X551" s="38">
        <v>69.437589969004989</v>
      </c>
      <c r="Y551" s="38">
        <v>56.682500882429146</v>
      </c>
      <c r="Z551" s="38">
        <v>71.967690472607998</v>
      </c>
      <c r="AA551" s="38">
        <v>85.978164703488005</v>
      </c>
      <c r="AB551" s="38">
        <v>94.032384663551994</v>
      </c>
      <c r="AC551" s="38">
        <v>78.916030956767997</v>
      </c>
      <c r="AD551" s="38">
        <v>131.95644848332802</v>
      </c>
      <c r="AE551" s="38">
        <v>128.93364859462719</v>
      </c>
      <c r="AF551" s="38">
        <v>162.69923916768076</v>
      </c>
      <c r="AG551" s="38">
        <v>158.54537963621982</v>
      </c>
      <c r="AH551" s="38">
        <v>162.5370662115271</v>
      </c>
      <c r="AI551" s="38">
        <v>213.11763753416685</v>
      </c>
      <c r="AJ551" s="38">
        <v>268.52768070767632</v>
      </c>
    </row>
    <row r="552" spans="1:36" x14ac:dyDescent="0.2">
      <c r="A552" s="16" t="s">
        <v>25</v>
      </c>
      <c r="B552" s="17"/>
      <c r="C552" s="18">
        <v>0</v>
      </c>
      <c r="D552" s="18">
        <v>0</v>
      </c>
      <c r="E552" s="18">
        <v>0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</row>
    <row r="553" spans="1:36" ht="13.5" thickBot="1" x14ac:dyDescent="0.25">
      <c r="A553" s="39" t="s">
        <v>26</v>
      </c>
      <c r="B553" s="40"/>
      <c r="C553" s="41">
        <v>0</v>
      </c>
      <c r="D553" s="41">
        <v>0</v>
      </c>
      <c r="E553" s="41">
        <v>0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</row>
    <row r="554" spans="1:36" ht="13.5" thickBot="1" x14ac:dyDescent="0.25">
      <c r="A554" s="16" t="s">
        <v>27</v>
      </c>
      <c r="B554" s="17"/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1.0898808120000001</v>
      </c>
      <c r="S554" s="18">
        <v>2.0172233496479994</v>
      </c>
      <c r="T554" s="18">
        <v>18.031926141023995</v>
      </c>
      <c r="U554" s="18">
        <v>37.693571091969588</v>
      </c>
      <c r="V554" s="18">
        <v>54.60964519915008</v>
      </c>
      <c r="W554" s="18">
        <v>62.438947959215994</v>
      </c>
      <c r="X554" s="18">
        <v>68.719940137067027</v>
      </c>
      <c r="Y554" s="18">
        <v>56.274721335599992</v>
      </c>
      <c r="Z554" s="18">
        <v>73.694497775376007</v>
      </c>
      <c r="AA554" s="18">
        <v>89.566861094879982</v>
      </c>
      <c r="AB554" s="18">
        <v>98.275793360159994</v>
      </c>
      <c r="AC554" s="18">
        <v>85.726035212256008</v>
      </c>
      <c r="AD554" s="18">
        <v>131.037234134112</v>
      </c>
      <c r="AE554" s="18">
        <v>127.27527740777917</v>
      </c>
      <c r="AF554" s="18">
        <v>163.09637124748875</v>
      </c>
      <c r="AG554" s="18">
        <v>156.68494905202783</v>
      </c>
      <c r="AH554" s="18">
        <v>160.51401357239112</v>
      </c>
      <c r="AI554" s="18">
        <v>203.84490165925484</v>
      </c>
      <c r="AJ554" s="18">
        <v>269.06581362297226</v>
      </c>
    </row>
    <row r="555" spans="1:36" x14ac:dyDescent="0.2">
      <c r="A555" s="42" t="s">
        <v>28</v>
      </c>
      <c r="B555" s="43"/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0</v>
      </c>
      <c r="U555" s="44">
        <v>0</v>
      </c>
      <c r="V555" s="44">
        <v>0</v>
      </c>
      <c r="W555" s="44">
        <v>0</v>
      </c>
      <c r="X555" s="44">
        <v>0</v>
      </c>
      <c r="Y555" s="44">
        <v>0</v>
      </c>
      <c r="Z555" s="44">
        <v>0</v>
      </c>
      <c r="AA555" s="44">
        <v>0</v>
      </c>
      <c r="AB555" s="44">
        <v>0</v>
      </c>
      <c r="AC555" s="44">
        <v>0</v>
      </c>
      <c r="AD555" s="44">
        <v>0</v>
      </c>
      <c r="AE555" s="44">
        <v>0</v>
      </c>
      <c r="AF555" s="44">
        <v>0</v>
      </c>
      <c r="AG555" s="44">
        <v>0</v>
      </c>
      <c r="AH555" s="44">
        <v>0</v>
      </c>
      <c r="AI555" s="44">
        <v>0</v>
      </c>
      <c r="AJ555" s="44">
        <v>0</v>
      </c>
    </row>
    <row r="556" spans="1:36" x14ac:dyDescent="0.2">
      <c r="A556" s="45" t="s">
        <v>29</v>
      </c>
      <c r="B556" s="46" t="s">
        <v>30</v>
      </c>
      <c r="C556" s="47">
        <v>0</v>
      </c>
      <c r="D556" s="47">
        <v>0</v>
      </c>
      <c r="E556" s="47">
        <v>0</v>
      </c>
      <c r="F556" s="47">
        <v>0</v>
      </c>
      <c r="G556" s="47">
        <v>0</v>
      </c>
      <c r="H556" s="47">
        <v>0</v>
      </c>
      <c r="I556" s="47">
        <v>0</v>
      </c>
      <c r="J556" s="47">
        <v>0</v>
      </c>
      <c r="K556" s="47">
        <v>0</v>
      </c>
      <c r="L556" s="47">
        <v>0</v>
      </c>
      <c r="M556" s="47">
        <v>0</v>
      </c>
      <c r="N556" s="47">
        <v>0</v>
      </c>
      <c r="O556" s="47">
        <v>0</v>
      </c>
      <c r="P556" s="47">
        <v>0</v>
      </c>
      <c r="Q556" s="47">
        <v>0</v>
      </c>
      <c r="R556" s="47">
        <v>0</v>
      </c>
      <c r="S556" s="47">
        <v>0</v>
      </c>
      <c r="T556" s="47">
        <v>0</v>
      </c>
      <c r="U556" s="47">
        <v>0</v>
      </c>
      <c r="V556" s="47">
        <v>0</v>
      </c>
      <c r="W556" s="47">
        <v>0</v>
      </c>
      <c r="X556" s="47">
        <v>0</v>
      </c>
      <c r="Y556" s="47">
        <v>0</v>
      </c>
      <c r="Z556" s="47">
        <v>0</v>
      </c>
      <c r="AA556" s="47">
        <v>0</v>
      </c>
      <c r="AB556" s="47">
        <v>0</v>
      </c>
      <c r="AC556" s="47">
        <v>0</v>
      </c>
      <c r="AD556" s="47">
        <v>0</v>
      </c>
      <c r="AE556" s="47">
        <v>0</v>
      </c>
      <c r="AF556" s="47">
        <v>0</v>
      </c>
      <c r="AG556" s="47">
        <v>0</v>
      </c>
      <c r="AH556" s="47">
        <v>0</v>
      </c>
      <c r="AI556" s="47">
        <v>0</v>
      </c>
      <c r="AJ556" s="47">
        <v>0</v>
      </c>
    </row>
    <row r="557" spans="1:36" x14ac:dyDescent="0.2">
      <c r="A557" s="49" t="s">
        <v>31</v>
      </c>
      <c r="B557" s="50" t="s">
        <v>32</v>
      </c>
      <c r="C557" s="51">
        <v>0</v>
      </c>
      <c r="D557" s="51">
        <v>0</v>
      </c>
      <c r="E557" s="51">
        <v>0</v>
      </c>
      <c r="F557" s="51">
        <v>0</v>
      </c>
      <c r="G557" s="51">
        <v>0</v>
      </c>
      <c r="H557" s="51">
        <v>0</v>
      </c>
      <c r="I557" s="51">
        <v>0</v>
      </c>
      <c r="J557" s="51">
        <v>0</v>
      </c>
      <c r="K557" s="51">
        <v>0</v>
      </c>
      <c r="L557" s="51">
        <v>0</v>
      </c>
      <c r="M557" s="51">
        <v>0</v>
      </c>
      <c r="N557" s="51">
        <v>0</v>
      </c>
      <c r="O557" s="51">
        <v>0</v>
      </c>
      <c r="P557" s="51">
        <v>0</v>
      </c>
      <c r="Q557" s="51">
        <v>0</v>
      </c>
      <c r="R557" s="51">
        <v>0</v>
      </c>
      <c r="S557" s="51">
        <v>0</v>
      </c>
      <c r="T557" s="51">
        <v>0</v>
      </c>
      <c r="U557" s="51">
        <v>0</v>
      </c>
      <c r="V557" s="51">
        <v>0</v>
      </c>
      <c r="W557" s="51">
        <v>0</v>
      </c>
      <c r="X557" s="51">
        <v>0</v>
      </c>
      <c r="Y557" s="51">
        <v>0</v>
      </c>
      <c r="Z557" s="51">
        <v>0</v>
      </c>
      <c r="AA557" s="51">
        <v>0</v>
      </c>
      <c r="AB557" s="51">
        <v>0</v>
      </c>
      <c r="AC557" s="51">
        <v>0</v>
      </c>
      <c r="AD557" s="51">
        <v>0</v>
      </c>
      <c r="AE557" s="51">
        <v>0</v>
      </c>
      <c r="AF557" s="51">
        <v>0</v>
      </c>
      <c r="AG557" s="51">
        <v>0</v>
      </c>
      <c r="AH557" s="51">
        <v>0</v>
      </c>
      <c r="AI557" s="51">
        <v>0</v>
      </c>
      <c r="AJ557" s="51">
        <v>0</v>
      </c>
    </row>
    <row r="558" spans="1:36" x14ac:dyDescent="0.2">
      <c r="A558" s="49" t="s">
        <v>33</v>
      </c>
      <c r="B558" s="50" t="s">
        <v>34</v>
      </c>
      <c r="C558" s="51">
        <v>0</v>
      </c>
      <c r="D558" s="51">
        <v>0</v>
      </c>
      <c r="E558" s="51">
        <v>0</v>
      </c>
      <c r="F558" s="51">
        <v>0</v>
      </c>
      <c r="G558" s="51">
        <v>0</v>
      </c>
      <c r="H558" s="51">
        <v>0</v>
      </c>
      <c r="I558" s="51">
        <v>0</v>
      </c>
      <c r="J558" s="51">
        <v>0</v>
      </c>
      <c r="K558" s="51">
        <v>0</v>
      </c>
      <c r="L558" s="51">
        <v>0</v>
      </c>
      <c r="M558" s="51">
        <v>0</v>
      </c>
      <c r="N558" s="51">
        <v>0</v>
      </c>
      <c r="O558" s="51">
        <v>0</v>
      </c>
      <c r="P558" s="51">
        <v>0</v>
      </c>
      <c r="Q558" s="51">
        <v>0</v>
      </c>
      <c r="R558" s="51">
        <v>0</v>
      </c>
      <c r="S558" s="51">
        <v>0</v>
      </c>
      <c r="T558" s="51">
        <v>0</v>
      </c>
      <c r="U558" s="51">
        <v>0</v>
      </c>
      <c r="V558" s="51">
        <v>0</v>
      </c>
      <c r="W558" s="51">
        <v>0</v>
      </c>
      <c r="X558" s="51">
        <v>0</v>
      </c>
      <c r="Y558" s="51">
        <v>0</v>
      </c>
      <c r="Z558" s="51">
        <v>0</v>
      </c>
      <c r="AA558" s="51">
        <v>0</v>
      </c>
      <c r="AB558" s="51">
        <v>0</v>
      </c>
      <c r="AC558" s="51">
        <v>0</v>
      </c>
      <c r="AD558" s="51">
        <v>0</v>
      </c>
      <c r="AE558" s="51">
        <v>0</v>
      </c>
      <c r="AF558" s="51">
        <v>0</v>
      </c>
      <c r="AG558" s="51">
        <v>0</v>
      </c>
      <c r="AH558" s="51">
        <v>0</v>
      </c>
      <c r="AI558" s="51">
        <v>0</v>
      </c>
      <c r="AJ558" s="51">
        <v>0</v>
      </c>
    </row>
    <row r="559" spans="1:36" x14ac:dyDescent="0.2">
      <c r="A559" s="49" t="s">
        <v>35</v>
      </c>
      <c r="B559" s="50" t="s">
        <v>36</v>
      </c>
      <c r="C559" s="51">
        <v>0</v>
      </c>
      <c r="D559" s="51">
        <v>0</v>
      </c>
      <c r="E559" s="51">
        <v>0</v>
      </c>
      <c r="F559" s="51">
        <v>0</v>
      </c>
      <c r="G559" s="51">
        <v>0</v>
      </c>
      <c r="H559" s="51">
        <v>0</v>
      </c>
      <c r="I559" s="51">
        <v>0</v>
      </c>
      <c r="J559" s="51">
        <v>0</v>
      </c>
      <c r="K559" s="51">
        <v>0</v>
      </c>
      <c r="L559" s="51">
        <v>0</v>
      </c>
      <c r="M559" s="51">
        <v>0</v>
      </c>
      <c r="N559" s="51">
        <v>0</v>
      </c>
      <c r="O559" s="51">
        <v>0</v>
      </c>
      <c r="P559" s="51">
        <v>0</v>
      </c>
      <c r="Q559" s="51">
        <v>0</v>
      </c>
      <c r="R559" s="51">
        <v>0</v>
      </c>
      <c r="S559" s="51">
        <v>0</v>
      </c>
      <c r="T559" s="51">
        <v>0</v>
      </c>
      <c r="U559" s="51">
        <v>0</v>
      </c>
      <c r="V559" s="51">
        <v>0</v>
      </c>
      <c r="W559" s="51">
        <v>0</v>
      </c>
      <c r="X559" s="51">
        <v>0</v>
      </c>
      <c r="Y559" s="51">
        <v>0</v>
      </c>
      <c r="Z559" s="51">
        <v>0</v>
      </c>
      <c r="AA559" s="51">
        <v>0</v>
      </c>
      <c r="AB559" s="51">
        <v>0</v>
      </c>
      <c r="AC559" s="51">
        <v>0</v>
      </c>
      <c r="AD559" s="51">
        <v>0</v>
      </c>
      <c r="AE559" s="51">
        <v>0</v>
      </c>
      <c r="AF559" s="51">
        <v>0</v>
      </c>
      <c r="AG559" s="51">
        <v>0</v>
      </c>
      <c r="AH559" s="51">
        <v>0</v>
      </c>
      <c r="AI559" s="51">
        <v>0</v>
      </c>
      <c r="AJ559" s="51">
        <v>0</v>
      </c>
    </row>
    <row r="560" spans="1:36" x14ac:dyDescent="0.2">
      <c r="A560" s="49" t="s">
        <v>37</v>
      </c>
      <c r="B560" s="50" t="s">
        <v>38</v>
      </c>
      <c r="C560" s="51">
        <v>0</v>
      </c>
      <c r="D560" s="51">
        <v>0</v>
      </c>
      <c r="E560" s="51">
        <v>0</v>
      </c>
      <c r="F560" s="51">
        <v>0</v>
      </c>
      <c r="G560" s="51">
        <v>0</v>
      </c>
      <c r="H560" s="51">
        <v>0</v>
      </c>
      <c r="I560" s="51">
        <v>0</v>
      </c>
      <c r="J560" s="51">
        <v>0</v>
      </c>
      <c r="K560" s="51">
        <v>0</v>
      </c>
      <c r="L560" s="51">
        <v>0</v>
      </c>
      <c r="M560" s="51">
        <v>0</v>
      </c>
      <c r="N560" s="51">
        <v>0</v>
      </c>
      <c r="O560" s="51">
        <v>0</v>
      </c>
      <c r="P560" s="51">
        <v>0</v>
      </c>
      <c r="Q560" s="51">
        <v>0</v>
      </c>
      <c r="R560" s="51">
        <v>0</v>
      </c>
      <c r="S560" s="51">
        <v>0</v>
      </c>
      <c r="T560" s="51">
        <v>0</v>
      </c>
      <c r="U560" s="51">
        <v>0</v>
      </c>
      <c r="V560" s="51">
        <v>0</v>
      </c>
      <c r="W560" s="51">
        <v>0</v>
      </c>
      <c r="X560" s="51">
        <v>0</v>
      </c>
      <c r="Y560" s="51">
        <v>0</v>
      </c>
      <c r="Z560" s="51">
        <v>0</v>
      </c>
      <c r="AA560" s="51">
        <v>0</v>
      </c>
      <c r="AB560" s="51">
        <v>0</v>
      </c>
      <c r="AC560" s="51">
        <v>0</v>
      </c>
      <c r="AD560" s="51">
        <v>0</v>
      </c>
      <c r="AE560" s="51">
        <v>0</v>
      </c>
      <c r="AF560" s="51">
        <v>0</v>
      </c>
      <c r="AG560" s="51">
        <v>0</v>
      </c>
      <c r="AH560" s="51">
        <v>0</v>
      </c>
      <c r="AI560" s="51">
        <v>0</v>
      </c>
      <c r="AJ560" s="51">
        <v>0</v>
      </c>
    </row>
    <row r="561" spans="1:37" x14ac:dyDescent="0.2">
      <c r="A561" s="49" t="s">
        <v>39</v>
      </c>
      <c r="B561" s="50" t="s">
        <v>40</v>
      </c>
      <c r="C561" s="51">
        <v>0</v>
      </c>
      <c r="D561" s="51">
        <v>0</v>
      </c>
      <c r="E561" s="51">
        <v>0</v>
      </c>
      <c r="F561" s="51">
        <v>0</v>
      </c>
      <c r="G561" s="51">
        <v>0</v>
      </c>
      <c r="H561" s="51">
        <v>0</v>
      </c>
      <c r="I561" s="51">
        <v>0</v>
      </c>
      <c r="J561" s="51">
        <v>0</v>
      </c>
      <c r="K561" s="51">
        <v>0</v>
      </c>
      <c r="L561" s="51">
        <v>0</v>
      </c>
      <c r="M561" s="51">
        <v>0</v>
      </c>
      <c r="N561" s="51">
        <v>0</v>
      </c>
      <c r="O561" s="51">
        <v>0</v>
      </c>
      <c r="P561" s="51">
        <v>0</v>
      </c>
      <c r="Q561" s="51">
        <v>0</v>
      </c>
      <c r="R561" s="51">
        <v>0</v>
      </c>
      <c r="S561" s="51">
        <v>0</v>
      </c>
      <c r="T561" s="51">
        <v>0</v>
      </c>
      <c r="U561" s="51">
        <v>0</v>
      </c>
      <c r="V561" s="51">
        <v>0</v>
      </c>
      <c r="W561" s="51">
        <v>0</v>
      </c>
      <c r="X561" s="51">
        <v>0</v>
      </c>
      <c r="Y561" s="51">
        <v>0</v>
      </c>
      <c r="Z561" s="51">
        <v>0</v>
      </c>
      <c r="AA561" s="51">
        <v>0</v>
      </c>
      <c r="AB561" s="51">
        <v>0</v>
      </c>
      <c r="AC561" s="51">
        <v>0</v>
      </c>
      <c r="AD561" s="51">
        <v>0</v>
      </c>
      <c r="AE561" s="51">
        <v>0</v>
      </c>
      <c r="AF561" s="51">
        <v>0</v>
      </c>
      <c r="AG561" s="51">
        <v>0</v>
      </c>
      <c r="AH561" s="51">
        <v>0</v>
      </c>
      <c r="AI561" s="51">
        <v>0</v>
      </c>
      <c r="AJ561" s="51">
        <v>0</v>
      </c>
    </row>
    <row r="562" spans="1:37" x14ac:dyDescent="0.2">
      <c r="A562" s="49" t="s">
        <v>41</v>
      </c>
      <c r="B562" s="50" t="s">
        <v>42</v>
      </c>
      <c r="C562" s="51">
        <v>0</v>
      </c>
      <c r="D562" s="51">
        <v>0</v>
      </c>
      <c r="E562" s="51">
        <v>0</v>
      </c>
      <c r="F562" s="51">
        <v>0</v>
      </c>
      <c r="G562" s="51">
        <v>0</v>
      </c>
      <c r="H562" s="51">
        <v>0</v>
      </c>
      <c r="I562" s="51">
        <v>0</v>
      </c>
      <c r="J562" s="51">
        <v>0</v>
      </c>
      <c r="K562" s="51">
        <v>0</v>
      </c>
      <c r="L562" s="51">
        <v>0</v>
      </c>
      <c r="M562" s="51">
        <v>0</v>
      </c>
      <c r="N562" s="51">
        <v>0</v>
      </c>
      <c r="O562" s="51">
        <v>0</v>
      </c>
      <c r="P562" s="51">
        <v>0</v>
      </c>
      <c r="Q562" s="51">
        <v>0</v>
      </c>
      <c r="R562" s="51">
        <v>0</v>
      </c>
      <c r="S562" s="51">
        <v>0</v>
      </c>
      <c r="T562" s="51">
        <v>0</v>
      </c>
      <c r="U562" s="51">
        <v>0</v>
      </c>
      <c r="V562" s="51">
        <v>0</v>
      </c>
      <c r="W562" s="51">
        <v>0</v>
      </c>
      <c r="X562" s="51">
        <v>0</v>
      </c>
      <c r="Y562" s="51">
        <v>0</v>
      </c>
      <c r="Z562" s="51">
        <v>0</v>
      </c>
      <c r="AA562" s="51">
        <v>0</v>
      </c>
      <c r="AB562" s="51">
        <v>0</v>
      </c>
      <c r="AC562" s="51">
        <v>0</v>
      </c>
      <c r="AD562" s="51">
        <v>0</v>
      </c>
      <c r="AE562" s="51">
        <v>0</v>
      </c>
      <c r="AF562" s="51">
        <v>0</v>
      </c>
      <c r="AG562" s="51">
        <v>0</v>
      </c>
      <c r="AH562" s="51">
        <v>0</v>
      </c>
      <c r="AI562" s="51">
        <v>0</v>
      </c>
      <c r="AJ562" s="51">
        <v>0</v>
      </c>
    </row>
    <row r="563" spans="1:37" x14ac:dyDescent="0.2">
      <c r="A563" s="49" t="s">
        <v>43</v>
      </c>
      <c r="B563" s="50" t="s">
        <v>44</v>
      </c>
      <c r="C563" s="51">
        <v>0</v>
      </c>
      <c r="D563" s="51">
        <v>0</v>
      </c>
      <c r="E563" s="51">
        <v>0</v>
      </c>
      <c r="F563" s="51">
        <v>0</v>
      </c>
      <c r="G563" s="51">
        <v>0</v>
      </c>
      <c r="H563" s="51">
        <v>0</v>
      </c>
      <c r="I563" s="51">
        <v>0</v>
      </c>
      <c r="J563" s="51">
        <v>0</v>
      </c>
      <c r="K563" s="51">
        <v>0</v>
      </c>
      <c r="L563" s="51">
        <v>0</v>
      </c>
      <c r="M563" s="51">
        <v>0</v>
      </c>
      <c r="N563" s="51">
        <v>0</v>
      </c>
      <c r="O563" s="51">
        <v>0</v>
      </c>
      <c r="P563" s="51">
        <v>0</v>
      </c>
      <c r="Q563" s="51">
        <v>0</v>
      </c>
      <c r="R563" s="51">
        <v>0</v>
      </c>
      <c r="S563" s="51">
        <v>0</v>
      </c>
      <c r="T563" s="51">
        <v>0</v>
      </c>
      <c r="U563" s="51">
        <v>0</v>
      </c>
      <c r="V563" s="51">
        <v>0</v>
      </c>
      <c r="W563" s="51">
        <v>0</v>
      </c>
      <c r="X563" s="51">
        <v>0</v>
      </c>
      <c r="Y563" s="51">
        <v>0</v>
      </c>
      <c r="Z563" s="51">
        <v>0</v>
      </c>
      <c r="AA563" s="51">
        <v>0</v>
      </c>
      <c r="AB563" s="51">
        <v>0</v>
      </c>
      <c r="AC563" s="51">
        <v>0</v>
      </c>
      <c r="AD563" s="51">
        <v>0</v>
      </c>
      <c r="AE563" s="51">
        <v>0</v>
      </c>
      <c r="AF563" s="51">
        <v>0</v>
      </c>
      <c r="AG563" s="51">
        <v>0</v>
      </c>
      <c r="AH563" s="51">
        <v>0</v>
      </c>
      <c r="AI563" s="51">
        <v>0</v>
      </c>
      <c r="AJ563" s="51">
        <v>0</v>
      </c>
    </row>
    <row r="564" spans="1:37" x14ac:dyDescent="0.2">
      <c r="A564" s="49" t="s">
        <v>45</v>
      </c>
      <c r="B564" s="50" t="s">
        <v>46</v>
      </c>
      <c r="C564" s="51">
        <v>0</v>
      </c>
      <c r="D564" s="51">
        <v>0</v>
      </c>
      <c r="E564" s="51">
        <v>0</v>
      </c>
      <c r="F564" s="51">
        <v>0</v>
      </c>
      <c r="G564" s="51">
        <v>0</v>
      </c>
      <c r="H564" s="51">
        <v>0</v>
      </c>
      <c r="I564" s="51">
        <v>0</v>
      </c>
      <c r="J564" s="51">
        <v>0</v>
      </c>
      <c r="K564" s="51">
        <v>0</v>
      </c>
      <c r="L564" s="51">
        <v>0</v>
      </c>
      <c r="M564" s="51">
        <v>0</v>
      </c>
      <c r="N564" s="51">
        <v>0</v>
      </c>
      <c r="O564" s="51">
        <v>0</v>
      </c>
      <c r="P564" s="51">
        <v>0</v>
      </c>
      <c r="Q564" s="51">
        <v>0</v>
      </c>
      <c r="R564" s="51">
        <v>0</v>
      </c>
      <c r="S564" s="51">
        <v>0</v>
      </c>
      <c r="T564" s="51">
        <v>0</v>
      </c>
      <c r="U564" s="51">
        <v>0</v>
      </c>
      <c r="V564" s="51">
        <v>0</v>
      </c>
      <c r="W564" s="51">
        <v>0</v>
      </c>
      <c r="X564" s="51">
        <v>0</v>
      </c>
      <c r="Y564" s="51">
        <v>0</v>
      </c>
      <c r="Z564" s="51">
        <v>0</v>
      </c>
      <c r="AA564" s="51">
        <v>0</v>
      </c>
      <c r="AB564" s="51">
        <v>0</v>
      </c>
      <c r="AC564" s="51">
        <v>0</v>
      </c>
      <c r="AD564" s="51">
        <v>0</v>
      </c>
      <c r="AE564" s="51">
        <v>0</v>
      </c>
      <c r="AF564" s="51">
        <v>0</v>
      </c>
      <c r="AG564" s="51">
        <v>0</v>
      </c>
      <c r="AH564" s="51">
        <v>0</v>
      </c>
      <c r="AI564" s="51">
        <v>0</v>
      </c>
      <c r="AJ564" s="51">
        <v>0</v>
      </c>
    </row>
    <row r="565" spans="1:37" x14ac:dyDescent="0.2">
      <c r="A565" s="49" t="s">
        <v>47</v>
      </c>
      <c r="B565" s="50" t="s">
        <v>48</v>
      </c>
      <c r="C565" s="51">
        <v>0</v>
      </c>
      <c r="D565" s="51">
        <v>0</v>
      </c>
      <c r="E565" s="51">
        <v>0</v>
      </c>
      <c r="F565" s="51">
        <v>0</v>
      </c>
      <c r="G565" s="51">
        <v>0</v>
      </c>
      <c r="H565" s="51">
        <v>0</v>
      </c>
      <c r="I565" s="51">
        <v>0</v>
      </c>
      <c r="J565" s="51">
        <v>0</v>
      </c>
      <c r="K565" s="51">
        <v>0</v>
      </c>
      <c r="L565" s="51">
        <v>0</v>
      </c>
      <c r="M565" s="51">
        <v>0</v>
      </c>
      <c r="N565" s="51">
        <v>0</v>
      </c>
      <c r="O565" s="51">
        <v>0</v>
      </c>
      <c r="P565" s="51">
        <v>0</v>
      </c>
      <c r="Q565" s="51">
        <v>0</v>
      </c>
      <c r="R565" s="51">
        <v>0</v>
      </c>
      <c r="S565" s="51">
        <v>0</v>
      </c>
      <c r="T565" s="51">
        <v>0</v>
      </c>
      <c r="U565" s="51">
        <v>0</v>
      </c>
      <c r="V565" s="51">
        <v>0</v>
      </c>
      <c r="W565" s="51">
        <v>0</v>
      </c>
      <c r="X565" s="51">
        <v>0</v>
      </c>
      <c r="Y565" s="51">
        <v>0</v>
      </c>
      <c r="Z565" s="51">
        <v>0</v>
      </c>
      <c r="AA565" s="51">
        <v>0</v>
      </c>
      <c r="AB565" s="51">
        <v>0</v>
      </c>
      <c r="AC565" s="51">
        <v>0</v>
      </c>
      <c r="AD565" s="51">
        <v>0</v>
      </c>
      <c r="AE565" s="51">
        <v>0</v>
      </c>
      <c r="AF565" s="51">
        <v>0</v>
      </c>
      <c r="AG565" s="51">
        <v>0</v>
      </c>
      <c r="AH565" s="51">
        <v>0</v>
      </c>
      <c r="AI565" s="51">
        <v>0</v>
      </c>
      <c r="AJ565" s="51">
        <v>0</v>
      </c>
    </row>
    <row r="566" spans="1:37" x14ac:dyDescent="0.2">
      <c r="A566" s="49" t="s">
        <v>49</v>
      </c>
      <c r="B566" s="50" t="s">
        <v>50</v>
      </c>
      <c r="C566" s="51">
        <v>0</v>
      </c>
      <c r="D566" s="51">
        <v>0</v>
      </c>
      <c r="E566" s="51">
        <v>0</v>
      </c>
      <c r="F566" s="51">
        <v>0</v>
      </c>
      <c r="G566" s="51">
        <v>0</v>
      </c>
      <c r="H566" s="51">
        <v>0</v>
      </c>
      <c r="I566" s="51">
        <v>0</v>
      </c>
      <c r="J566" s="51">
        <v>0</v>
      </c>
      <c r="K566" s="51">
        <v>0</v>
      </c>
      <c r="L566" s="51">
        <v>0</v>
      </c>
      <c r="M566" s="51">
        <v>0</v>
      </c>
      <c r="N566" s="51">
        <v>0</v>
      </c>
      <c r="O566" s="51">
        <v>0</v>
      </c>
      <c r="P566" s="51">
        <v>0</v>
      </c>
      <c r="Q566" s="51">
        <v>0</v>
      </c>
      <c r="R566" s="51">
        <v>0</v>
      </c>
      <c r="S566" s="51">
        <v>0</v>
      </c>
      <c r="T566" s="51">
        <v>0</v>
      </c>
      <c r="U566" s="51">
        <v>0</v>
      </c>
      <c r="V566" s="51">
        <v>0</v>
      </c>
      <c r="W566" s="51">
        <v>0</v>
      </c>
      <c r="X566" s="51">
        <v>0</v>
      </c>
      <c r="Y566" s="51">
        <v>0</v>
      </c>
      <c r="Z566" s="51">
        <v>0</v>
      </c>
      <c r="AA566" s="51">
        <v>0</v>
      </c>
      <c r="AB566" s="51">
        <v>0</v>
      </c>
      <c r="AC566" s="51">
        <v>0</v>
      </c>
      <c r="AD566" s="51">
        <v>0</v>
      </c>
      <c r="AE566" s="51">
        <v>0</v>
      </c>
      <c r="AF566" s="51">
        <v>0</v>
      </c>
      <c r="AG566" s="51">
        <v>0</v>
      </c>
      <c r="AH566" s="51">
        <v>0</v>
      </c>
      <c r="AI566" s="51">
        <v>0</v>
      </c>
      <c r="AJ566" s="51">
        <v>0</v>
      </c>
    </row>
    <row r="567" spans="1:37" x14ac:dyDescent="0.2">
      <c r="A567" s="49" t="s">
        <v>51</v>
      </c>
      <c r="B567" s="50" t="s">
        <v>52</v>
      </c>
      <c r="C567" s="51">
        <v>0</v>
      </c>
      <c r="D567" s="51">
        <v>0</v>
      </c>
      <c r="E567" s="51">
        <v>0</v>
      </c>
      <c r="F567" s="51">
        <v>0</v>
      </c>
      <c r="G567" s="51">
        <v>0</v>
      </c>
      <c r="H567" s="51">
        <v>0</v>
      </c>
      <c r="I567" s="51">
        <v>0</v>
      </c>
      <c r="J567" s="51">
        <v>0</v>
      </c>
      <c r="K567" s="51">
        <v>0</v>
      </c>
      <c r="L567" s="51">
        <v>0</v>
      </c>
      <c r="M567" s="51">
        <v>0</v>
      </c>
      <c r="N567" s="51">
        <v>0</v>
      </c>
      <c r="O567" s="51">
        <v>0</v>
      </c>
      <c r="P567" s="51">
        <v>0</v>
      </c>
      <c r="Q567" s="51">
        <v>0</v>
      </c>
      <c r="R567" s="51">
        <v>0</v>
      </c>
      <c r="S567" s="51">
        <v>0</v>
      </c>
      <c r="T567" s="51">
        <v>0</v>
      </c>
      <c r="U567" s="51">
        <v>0</v>
      </c>
      <c r="V567" s="51">
        <v>0</v>
      </c>
      <c r="W567" s="51">
        <v>0</v>
      </c>
      <c r="X567" s="51">
        <v>0</v>
      </c>
      <c r="Y567" s="51">
        <v>0</v>
      </c>
      <c r="Z567" s="51">
        <v>0</v>
      </c>
      <c r="AA567" s="51">
        <v>0</v>
      </c>
      <c r="AB567" s="51">
        <v>0</v>
      </c>
      <c r="AC567" s="51">
        <v>0</v>
      </c>
      <c r="AD567" s="51">
        <v>0</v>
      </c>
      <c r="AE567" s="51">
        <v>0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</row>
    <row r="568" spans="1:37" x14ac:dyDescent="0.2">
      <c r="A568" s="76" t="s">
        <v>53</v>
      </c>
      <c r="B568" s="92" t="s">
        <v>54</v>
      </c>
      <c r="C568" s="78">
        <v>0</v>
      </c>
      <c r="D568" s="78">
        <v>0</v>
      </c>
      <c r="E568" s="78">
        <v>0</v>
      </c>
      <c r="F568" s="78">
        <v>0</v>
      </c>
      <c r="G568" s="78">
        <v>0</v>
      </c>
      <c r="H568" s="78">
        <v>0</v>
      </c>
      <c r="I568" s="78">
        <v>0</v>
      </c>
      <c r="J568" s="78">
        <v>0</v>
      </c>
      <c r="K568" s="78">
        <v>0</v>
      </c>
      <c r="L568" s="78">
        <v>0</v>
      </c>
      <c r="M568" s="78">
        <v>0</v>
      </c>
      <c r="N568" s="78">
        <v>0</v>
      </c>
      <c r="O568" s="78">
        <v>0</v>
      </c>
      <c r="P568" s="78">
        <v>0</v>
      </c>
      <c r="Q568" s="78">
        <v>0</v>
      </c>
      <c r="R568" s="78">
        <v>0</v>
      </c>
      <c r="S568" s="78">
        <v>0</v>
      </c>
      <c r="T568" s="78">
        <v>0</v>
      </c>
      <c r="U568" s="78">
        <v>0</v>
      </c>
      <c r="V568" s="78">
        <v>0</v>
      </c>
      <c r="W568" s="78">
        <v>0</v>
      </c>
      <c r="X568" s="78">
        <v>0</v>
      </c>
      <c r="Y568" s="78">
        <v>0</v>
      </c>
      <c r="Z568" s="78">
        <v>0</v>
      </c>
      <c r="AA568" s="78">
        <v>0</v>
      </c>
      <c r="AB568" s="78">
        <v>0</v>
      </c>
      <c r="AC568" s="78">
        <v>0</v>
      </c>
      <c r="AD568" s="78">
        <v>0</v>
      </c>
      <c r="AE568" s="78">
        <v>0</v>
      </c>
      <c r="AF568" s="78">
        <v>0</v>
      </c>
      <c r="AG568" s="78">
        <v>0</v>
      </c>
      <c r="AH568" s="78">
        <v>0</v>
      </c>
      <c r="AI568" s="78">
        <v>0</v>
      </c>
      <c r="AJ568" s="78">
        <v>0</v>
      </c>
    </row>
    <row r="569" spans="1:37" s="60" customFormat="1" x14ac:dyDescent="0.2">
      <c r="A569" s="57" t="s">
        <v>55</v>
      </c>
      <c r="B569" s="58" t="s">
        <v>56</v>
      </c>
      <c r="C569" s="59">
        <v>0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 s="59">
        <v>0</v>
      </c>
      <c r="R569" s="59">
        <v>0</v>
      </c>
      <c r="S569" s="59">
        <v>0</v>
      </c>
      <c r="T569" s="59">
        <v>0</v>
      </c>
      <c r="U569" s="59">
        <v>0</v>
      </c>
      <c r="V569" s="59">
        <v>0</v>
      </c>
      <c r="W569" s="59">
        <v>0</v>
      </c>
      <c r="X569" s="59">
        <v>0</v>
      </c>
      <c r="Y569" s="59">
        <v>0</v>
      </c>
      <c r="Z569" s="59">
        <v>0</v>
      </c>
      <c r="AA569" s="59">
        <v>0</v>
      </c>
      <c r="AB569" s="59">
        <v>0</v>
      </c>
      <c r="AC569" s="59">
        <v>0</v>
      </c>
      <c r="AD569" s="59">
        <v>0</v>
      </c>
      <c r="AE569" s="59">
        <v>0</v>
      </c>
      <c r="AF569" s="59">
        <v>0</v>
      </c>
      <c r="AG569" s="59">
        <v>0</v>
      </c>
      <c r="AH569" s="59">
        <v>0</v>
      </c>
      <c r="AI569" s="59">
        <v>0</v>
      </c>
      <c r="AJ569" s="59">
        <v>0</v>
      </c>
      <c r="AK569"/>
    </row>
    <row r="570" spans="1:37" x14ac:dyDescent="0.2">
      <c r="A570" s="30" t="s">
        <v>57</v>
      </c>
      <c r="B570" s="31"/>
      <c r="C570" s="19">
        <v>0</v>
      </c>
      <c r="D570" s="19">
        <v>0</v>
      </c>
      <c r="E570" s="19">
        <v>0</v>
      </c>
      <c r="F570" s="19">
        <v>0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1.0898808120000001</v>
      </c>
      <c r="S570" s="19">
        <v>2.0172233496479994</v>
      </c>
      <c r="T570" s="19">
        <v>18.031926141023995</v>
      </c>
      <c r="U570" s="19">
        <v>37.693571091969588</v>
      </c>
      <c r="V570" s="19">
        <v>54.60964519915008</v>
      </c>
      <c r="W570" s="19">
        <v>62.438947959215994</v>
      </c>
      <c r="X570" s="19">
        <v>68.719940137067027</v>
      </c>
      <c r="Y570" s="19">
        <v>56.274721335599992</v>
      </c>
      <c r="Z570" s="19">
        <v>73.694497775376007</v>
      </c>
      <c r="AA570" s="19">
        <v>89.566861094879982</v>
      </c>
      <c r="AB570" s="19">
        <v>98.275793360159994</v>
      </c>
      <c r="AC570" s="19">
        <v>85.726035212256008</v>
      </c>
      <c r="AD570" s="19">
        <v>131.037234134112</v>
      </c>
      <c r="AE570" s="19">
        <v>127.27527740777917</v>
      </c>
      <c r="AF570" s="19">
        <v>163.09637124748875</v>
      </c>
      <c r="AG570" s="19">
        <v>156.68494905202783</v>
      </c>
      <c r="AH570" s="19">
        <v>160.51401357239112</v>
      </c>
      <c r="AI570" s="19">
        <v>203.84490165925484</v>
      </c>
      <c r="AJ570" s="19">
        <v>269.06581362297226</v>
      </c>
    </row>
    <row r="571" spans="1:37" x14ac:dyDescent="0.2">
      <c r="A571" s="61" t="s">
        <v>58</v>
      </c>
      <c r="B571" s="25"/>
      <c r="C571" s="62">
        <v>0</v>
      </c>
      <c r="D571" s="62">
        <v>0</v>
      </c>
      <c r="E571" s="62">
        <v>0</v>
      </c>
      <c r="F571" s="62">
        <v>0</v>
      </c>
      <c r="G571" s="62">
        <v>0</v>
      </c>
      <c r="H571" s="62">
        <v>0</v>
      </c>
      <c r="I571" s="62">
        <v>0</v>
      </c>
      <c r="J571" s="62">
        <v>0</v>
      </c>
      <c r="K571" s="62">
        <v>0</v>
      </c>
      <c r="L571" s="62">
        <v>0</v>
      </c>
      <c r="M571" s="62">
        <v>0</v>
      </c>
      <c r="N571" s="62">
        <v>0</v>
      </c>
      <c r="O571" s="62">
        <v>0</v>
      </c>
      <c r="P571" s="62">
        <v>0</v>
      </c>
      <c r="Q571" s="62">
        <v>0</v>
      </c>
      <c r="R571" s="62">
        <v>0.37176218928007476</v>
      </c>
      <c r="S571" s="62">
        <v>0.30917082884100983</v>
      </c>
      <c r="T571" s="62">
        <v>7.0682339134900865</v>
      </c>
      <c r="U571" s="62">
        <v>14.584504579954173</v>
      </c>
      <c r="V571" s="62">
        <v>17.966863119721204</v>
      </c>
      <c r="W571" s="62">
        <v>18.879322838081659</v>
      </c>
      <c r="X571" s="62">
        <v>19.652800919459086</v>
      </c>
      <c r="Y571" s="62">
        <v>16.199043603417639</v>
      </c>
      <c r="Z571" s="62">
        <v>18.272513315001021</v>
      </c>
      <c r="AA571" s="62">
        <v>22.294085750948092</v>
      </c>
      <c r="AB571" s="62">
        <v>22.637213761297819</v>
      </c>
      <c r="AC571" s="62">
        <v>21.63169103168514</v>
      </c>
      <c r="AD571" s="62">
        <v>32.55601190861281</v>
      </c>
      <c r="AE571" s="62">
        <v>29.795328127325675</v>
      </c>
      <c r="AF571" s="62">
        <v>39.949966172551534</v>
      </c>
      <c r="AG571" s="62">
        <v>40.796480206716623</v>
      </c>
      <c r="AH571" s="62">
        <v>42.849572252987677</v>
      </c>
      <c r="AI571" s="62">
        <v>50.849492579969954</v>
      </c>
      <c r="AJ571" s="62">
        <v>68.247518704346163</v>
      </c>
    </row>
    <row r="572" spans="1:37" x14ac:dyDescent="0.2">
      <c r="A572" s="45" t="s">
        <v>59</v>
      </c>
      <c r="B572" s="63"/>
      <c r="C572" s="47">
        <v>0</v>
      </c>
      <c r="D572" s="47">
        <v>0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47">
        <v>0</v>
      </c>
      <c r="K572" s="47">
        <v>0</v>
      </c>
      <c r="L572" s="47">
        <v>0</v>
      </c>
      <c r="M572" s="47">
        <v>0</v>
      </c>
      <c r="N572" s="47">
        <v>0</v>
      </c>
      <c r="O572" s="47">
        <v>0</v>
      </c>
      <c r="P572" s="47">
        <v>0</v>
      </c>
      <c r="Q572" s="47">
        <v>0</v>
      </c>
      <c r="R572" s="47">
        <v>0</v>
      </c>
      <c r="S572" s="47">
        <v>0</v>
      </c>
      <c r="T572" s="47">
        <v>0</v>
      </c>
      <c r="U572" s="47">
        <v>5.5830873684818014</v>
      </c>
      <c r="V572" s="47">
        <v>8.5586634580180867</v>
      </c>
      <c r="W572" s="47">
        <v>9.5427771702134976</v>
      </c>
      <c r="X572" s="47">
        <v>10.5531907769188</v>
      </c>
      <c r="Y572" s="47">
        <v>8.4544818412362996</v>
      </c>
      <c r="Z572" s="47">
        <v>11.152582727331417</v>
      </c>
      <c r="AA572" s="47">
        <v>13.363051703999089</v>
      </c>
      <c r="AB572" s="47">
        <v>13.633218786844633</v>
      </c>
      <c r="AC572" s="47">
        <v>10.563401491325036</v>
      </c>
      <c r="AD572" s="47">
        <v>15.331363439062644</v>
      </c>
      <c r="AE572" s="47">
        <v>13.844858284673828</v>
      </c>
      <c r="AF572" s="47">
        <v>16.626355897734548</v>
      </c>
      <c r="AG572" s="47">
        <v>16.689315793643484</v>
      </c>
      <c r="AH572" s="47">
        <v>14.807710729136991</v>
      </c>
      <c r="AI572" s="47">
        <v>19.459020610508421</v>
      </c>
      <c r="AJ572" s="47">
        <v>25.389479194777074</v>
      </c>
    </row>
    <row r="573" spans="1:37" x14ac:dyDescent="0.2">
      <c r="A573" s="49" t="s">
        <v>60</v>
      </c>
      <c r="B573" s="11"/>
      <c r="C573" s="51">
        <v>0</v>
      </c>
      <c r="D573" s="51">
        <v>0</v>
      </c>
      <c r="E573" s="51">
        <v>0</v>
      </c>
      <c r="F573" s="51">
        <v>0</v>
      </c>
      <c r="G573" s="51">
        <v>0</v>
      </c>
      <c r="H573" s="51">
        <v>0</v>
      </c>
      <c r="I573" s="51">
        <v>0</v>
      </c>
      <c r="J573" s="51">
        <v>0</v>
      </c>
      <c r="K573" s="51">
        <v>0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0.45487701906270883</v>
      </c>
      <c r="S573" s="51">
        <v>1.4410383595131369</v>
      </c>
      <c r="T573" s="51">
        <v>4.7709349431770089</v>
      </c>
      <c r="U573" s="51">
        <v>10.676586655426972</v>
      </c>
      <c r="V573" s="51">
        <v>15.745669358251984</v>
      </c>
      <c r="W573" s="51">
        <v>21.521736699902092</v>
      </c>
      <c r="X573" s="51">
        <v>25.296205545195058</v>
      </c>
      <c r="Y573" s="51">
        <v>23.169617169911845</v>
      </c>
      <c r="Z573" s="51">
        <v>31.31817486139699</v>
      </c>
      <c r="AA573" s="51">
        <v>39.634745651791533</v>
      </c>
      <c r="AB573" s="51">
        <v>42.738792939669366</v>
      </c>
      <c r="AC573" s="51">
        <v>36.798371955502446</v>
      </c>
      <c r="AD573" s="51">
        <v>56.830232179037672</v>
      </c>
      <c r="AE573" s="51">
        <v>55.918628942616039</v>
      </c>
      <c r="AF573" s="51">
        <v>73.779058137709427</v>
      </c>
      <c r="AG573" s="51">
        <v>70.469104155529891</v>
      </c>
      <c r="AH573" s="51">
        <v>72.397369623583259</v>
      </c>
      <c r="AI573" s="51">
        <v>89.132644419150935</v>
      </c>
      <c r="AJ573" s="51">
        <v>118.01138550113441</v>
      </c>
    </row>
    <row r="574" spans="1:37" x14ac:dyDescent="0.2">
      <c r="A574" s="49" t="s">
        <v>61</v>
      </c>
      <c r="B574" s="11"/>
      <c r="C574" s="51">
        <v>0</v>
      </c>
      <c r="D574" s="51">
        <v>0</v>
      </c>
      <c r="E574" s="51">
        <v>0</v>
      </c>
      <c r="F574" s="51">
        <v>0</v>
      </c>
      <c r="G574" s="51">
        <v>0</v>
      </c>
      <c r="H574" s="51">
        <v>0</v>
      </c>
      <c r="I574" s="51">
        <v>0</v>
      </c>
      <c r="J574" s="51">
        <v>0</v>
      </c>
      <c r="K574" s="51">
        <v>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4.019988826041903E-2</v>
      </c>
      <c r="S574" s="51">
        <v>3.4648144160329117E-2</v>
      </c>
      <c r="T574" s="51">
        <v>0.77313786789530992</v>
      </c>
      <c r="U574" s="51">
        <v>2.1293326433674071</v>
      </c>
      <c r="V574" s="51">
        <v>3.1365556297992887</v>
      </c>
      <c r="W574" s="51">
        <v>3.4747457641037389</v>
      </c>
      <c r="X574" s="51">
        <v>3.7833063154432089</v>
      </c>
      <c r="Y574" s="51">
        <v>3.1432156970677796</v>
      </c>
      <c r="Z574" s="51">
        <v>3.8003976927834886</v>
      </c>
      <c r="AA574" s="51">
        <v>4.1915848609805888</v>
      </c>
      <c r="AB574" s="51">
        <v>4.2062570390410192</v>
      </c>
      <c r="AC574" s="51">
        <v>3.4709827826118111</v>
      </c>
      <c r="AD574" s="51">
        <v>5.1416686447902373</v>
      </c>
      <c r="AE574" s="51">
        <v>5.2062503169423104</v>
      </c>
      <c r="AF574" s="51">
        <v>6.5276080592911612</v>
      </c>
      <c r="AG574" s="51">
        <v>6.3513596602367377</v>
      </c>
      <c r="AH574" s="51">
        <v>6.1571460147880153</v>
      </c>
      <c r="AI574" s="51">
        <v>7.5346641064753586</v>
      </c>
      <c r="AJ574" s="51">
        <v>10.214392468967411</v>
      </c>
    </row>
    <row r="575" spans="1:37" x14ac:dyDescent="0.2">
      <c r="A575" s="49" t="s">
        <v>62</v>
      </c>
      <c r="B575" s="11"/>
      <c r="C575" s="51">
        <v>0</v>
      </c>
      <c r="D575" s="51">
        <v>0</v>
      </c>
      <c r="E575" s="51">
        <v>0</v>
      </c>
      <c r="F575" s="51">
        <v>0</v>
      </c>
      <c r="G575" s="51">
        <v>0</v>
      </c>
      <c r="H575" s="51">
        <v>0</v>
      </c>
      <c r="I575" s="51">
        <v>0</v>
      </c>
      <c r="J575" s="51">
        <v>0</v>
      </c>
      <c r="K575" s="51">
        <v>0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1">
        <v>0</v>
      </c>
      <c r="V575" s="51">
        <v>0</v>
      </c>
      <c r="W575" s="51">
        <v>0</v>
      </c>
      <c r="X575" s="51">
        <v>0.41048392810703915</v>
      </c>
      <c r="Y575" s="51">
        <v>0</v>
      </c>
      <c r="Z575" s="51">
        <v>0</v>
      </c>
      <c r="AA575" s="51">
        <v>0</v>
      </c>
      <c r="AB575" s="51">
        <v>0</v>
      </c>
      <c r="AC575" s="51">
        <v>0</v>
      </c>
      <c r="AD575" s="51">
        <v>0</v>
      </c>
      <c r="AE575" s="51">
        <v>0</v>
      </c>
      <c r="AF575" s="51">
        <v>0</v>
      </c>
      <c r="AG575" s="51">
        <v>0</v>
      </c>
      <c r="AH575" s="51">
        <v>0</v>
      </c>
      <c r="AI575" s="51">
        <v>0</v>
      </c>
      <c r="AJ575" s="51">
        <v>0</v>
      </c>
    </row>
    <row r="576" spans="1:37" x14ac:dyDescent="0.2">
      <c r="A576" s="49" t="s">
        <v>63</v>
      </c>
      <c r="B576" s="11"/>
      <c r="C576" s="51">
        <v>0</v>
      </c>
      <c r="D576" s="51">
        <v>0</v>
      </c>
      <c r="E576" s="51">
        <v>0</v>
      </c>
      <c r="F576" s="51">
        <v>0</v>
      </c>
      <c r="G576" s="51">
        <v>0</v>
      </c>
      <c r="H576" s="51">
        <v>0</v>
      </c>
      <c r="I576" s="51">
        <v>0</v>
      </c>
      <c r="J576" s="51">
        <v>0</v>
      </c>
      <c r="K576" s="51">
        <v>0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1">
        <v>0</v>
      </c>
      <c r="V576" s="51">
        <v>0</v>
      </c>
      <c r="W576" s="51">
        <v>0</v>
      </c>
      <c r="X576" s="51">
        <v>0</v>
      </c>
      <c r="Y576" s="51">
        <v>0</v>
      </c>
      <c r="Z576" s="51">
        <v>0</v>
      </c>
      <c r="AA576" s="51">
        <v>0</v>
      </c>
      <c r="AB576" s="51">
        <v>0</v>
      </c>
      <c r="AC576" s="51">
        <v>0</v>
      </c>
      <c r="AD576" s="51">
        <v>0</v>
      </c>
      <c r="AE576" s="51">
        <v>0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</row>
    <row r="577" spans="1:36" x14ac:dyDescent="0.2">
      <c r="A577" s="49" t="s">
        <v>64</v>
      </c>
      <c r="B577" s="11"/>
      <c r="C577" s="51">
        <v>0</v>
      </c>
      <c r="D577" s="51">
        <v>0</v>
      </c>
      <c r="E577" s="51">
        <v>0</v>
      </c>
      <c r="F577" s="51">
        <v>0</v>
      </c>
      <c r="G577" s="51">
        <v>0</v>
      </c>
      <c r="H577" s="51">
        <v>0</v>
      </c>
      <c r="I577" s="51">
        <v>0</v>
      </c>
      <c r="J577" s="51">
        <v>0</v>
      </c>
      <c r="K577" s="51">
        <v>0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1">
        <v>0</v>
      </c>
      <c r="V577" s="51">
        <v>0</v>
      </c>
      <c r="W577" s="51">
        <v>0</v>
      </c>
      <c r="X577" s="51">
        <v>0</v>
      </c>
      <c r="Y577" s="51">
        <v>0</v>
      </c>
      <c r="Z577" s="51">
        <v>0</v>
      </c>
      <c r="AA577" s="51">
        <v>0</v>
      </c>
      <c r="AB577" s="51">
        <v>0</v>
      </c>
      <c r="AC577" s="51">
        <v>0</v>
      </c>
      <c r="AD577" s="51">
        <v>0</v>
      </c>
      <c r="AE577" s="51">
        <v>0</v>
      </c>
      <c r="AF577" s="51">
        <v>0</v>
      </c>
      <c r="AG577" s="51">
        <v>0</v>
      </c>
      <c r="AH577" s="51">
        <v>0</v>
      </c>
      <c r="AI577" s="51">
        <v>0</v>
      </c>
      <c r="AJ577" s="51">
        <v>0</v>
      </c>
    </row>
    <row r="578" spans="1:36" x14ac:dyDescent="0.2">
      <c r="A578" s="49" t="s">
        <v>65</v>
      </c>
      <c r="B578" s="11"/>
      <c r="C578" s="51">
        <v>0</v>
      </c>
      <c r="D578" s="51">
        <v>0</v>
      </c>
      <c r="E578" s="51">
        <v>0</v>
      </c>
      <c r="F578" s="51">
        <v>0</v>
      </c>
      <c r="G578" s="51">
        <v>0</v>
      </c>
      <c r="H578" s="51">
        <v>0</v>
      </c>
      <c r="I578" s="51">
        <v>0</v>
      </c>
      <c r="J578" s="51">
        <v>0</v>
      </c>
      <c r="K578" s="51">
        <v>0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0.10537425988251911</v>
      </c>
      <c r="S578" s="51">
        <v>9.6424130813632047E-2</v>
      </c>
      <c r="T578" s="51">
        <v>2.7003899210000886</v>
      </c>
      <c r="U578" s="51">
        <v>3.0111498493741662</v>
      </c>
      <c r="V578" s="51">
        <v>4.7746496344334579</v>
      </c>
      <c r="W578" s="51">
        <v>5.8860860604020857</v>
      </c>
      <c r="X578" s="51">
        <v>6.8150332020506807</v>
      </c>
      <c r="Y578" s="51">
        <v>4.1845543217968322</v>
      </c>
      <c r="Z578" s="51">
        <v>6.5433879434959845</v>
      </c>
      <c r="AA578" s="51">
        <v>8.2920559052630853</v>
      </c>
      <c r="AB578" s="51">
        <v>13.09479496610396</v>
      </c>
      <c r="AC578" s="51">
        <v>11.008362147190836</v>
      </c>
      <c r="AD578" s="51">
        <v>7.1769704079676755</v>
      </c>
      <c r="AE578" s="51">
        <v>7.5743539023004365</v>
      </c>
      <c r="AF578" s="51">
        <v>12.437501494684279</v>
      </c>
      <c r="AG578" s="51">
        <v>4.5366241967057448</v>
      </c>
      <c r="AH578" s="51">
        <v>11.18860858767508</v>
      </c>
      <c r="AI578" s="51">
        <v>12.179077569968866</v>
      </c>
      <c r="AJ578" s="51">
        <v>14.651392537712358</v>
      </c>
    </row>
    <row r="579" spans="1:36" x14ac:dyDescent="0.2">
      <c r="A579" s="55" t="s">
        <v>66</v>
      </c>
      <c r="B579" s="31"/>
      <c r="C579" s="51">
        <v>0</v>
      </c>
      <c r="D579" s="51">
        <v>0</v>
      </c>
      <c r="E579" s="51">
        <v>0</v>
      </c>
      <c r="F579" s="51">
        <v>0</v>
      </c>
      <c r="G579" s="51">
        <v>0</v>
      </c>
      <c r="H579" s="51">
        <v>0</v>
      </c>
      <c r="I579" s="51">
        <v>0</v>
      </c>
      <c r="J579" s="51">
        <v>0</v>
      </c>
      <c r="K579" s="51">
        <v>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1">
        <v>0</v>
      </c>
      <c r="V579" s="51">
        <v>0</v>
      </c>
      <c r="W579" s="51">
        <v>0</v>
      </c>
      <c r="X579" s="51">
        <v>0</v>
      </c>
      <c r="Y579" s="51">
        <v>0</v>
      </c>
      <c r="Z579" s="51">
        <v>0</v>
      </c>
      <c r="AA579" s="51">
        <v>0</v>
      </c>
      <c r="AB579" s="51">
        <v>0</v>
      </c>
      <c r="AC579" s="51">
        <v>0</v>
      </c>
      <c r="AD579" s="51">
        <v>0</v>
      </c>
      <c r="AE579" s="51">
        <v>0</v>
      </c>
      <c r="AF579" s="51">
        <v>0</v>
      </c>
      <c r="AG579" s="51">
        <v>0</v>
      </c>
      <c r="AH579" s="51">
        <v>0</v>
      </c>
      <c r="AI579" s="51">
        <v>0</v>
      </c>
      <c r="AJ579" s="51">
        <v>0</v>
      </c>
    </row>
    <row r="580" spans="1:36" x14ac:dyDescent="0.2">
      <c r="A580" s="64" t="s">
        <v>67</v>
      </c>
      <c r="B580" s="65"/>
      <c r="C580" s="51">
        <v>0</v>
      </c>
      <c r="D580" s="51">
        <v>0</v>
      </c>
      <c r="E580" s="51">
        <v>0</v>
      </c>
      <c r="F580" s="51">
        <v>0</v>
      </c>
      <c r="G580" s="51">
        <v>0</v>
      </c>
      <c r="H580" s="51">
        <v>0</v>
      </c>
      <c r="I580" s="51">
        <v>0</v>
      </c>
      <c r="J580" s="51">
        <v>0</v>
      </c>
      <c r="K580" s="51">
        <v>0</v>
      </c>
      <c r="L580" s="51">
        <v>0</v>
      </c>
      <c r="M580" s="51">
        <v>0</v>
      </c>
      <c r="N580" s="51">
        <v>0</v>
      </c>
      <c r="O580" s="51">
        <v>0</v>
      </c>
      <c r="P580" s="51">
        <v>0</v>
      </c>
      <c r="Q580" s="51">
        <v>0</v>
      </c>
      <c r="R580" s="51">
        <v>0.11766745551427837</v>
      </c>
      <c r="S580" s="51">
        <v>0.13594188631989182</v>
      </c>
      <c r="T580" s="51">
        <v>2.7192294954615033</v>
      </c>
      <c r="U580" s="51">
        <v>1.7089099953650762</v>
      </c>
      <c r="V580" s="51">
        <v>4.4272439989260581</v>
      </c>
      <c r="W580" s="51">
        <v>3.1342794265129177</v>
      </c>
      <c r="X580" s="51">
        <v>2.208919449893151</v>
      </c>
      <c r="Y580" s="51">
        <v>1.1238087021695971</v>
      </c>
      <c r="Z580" s="51">
        <v>2.6074412353671081</v>
      </c>
      <c r="AA580" s="51">
        <v>1.7913372218976131</v>
      </c>
      <c r="AB580" s="51">
        <v>1.9655158672031956</v>
      </c>
      <c r="AC580" s="51">
        <v>2.253225803940734</v>
      </c>
      <c r="AD580" s="51">
        <v>14.000987554640954</v>
      </c>
      <c r="AE580" s="51">
        <v>14.935857833920878</v>
      </c>
      <c r="AF580" s="51">
        <v>13.775881485517793</v>
      </c>
      <c r="AG580" s="51">
        <v>17.842065039195358</v>
      </c>
      <c r="AH580" s="51">
        <v>13.1136063642201</v>
      </c>
      <c r="AI580" s="51">
        <v>24.69000237318129</v>
      </c>
      <c r="AJ580" s="51">
        <v>32.551645216034835</v>
      </c>
    </row>
    <row r="581" spans="1:36" x14ac:dyDescent="0.2">
      <c r="A581" s="66" t="s">
        <v>68</v>
      </c>
      <c r="B581" s="67"/>
      <c r="C581" s="68">
        <v>0</v>
      </c>
      <c r="D581" s="68">
        <v>0</v>
      </c>
      <c r="E581" s="68">
        <v>0</v>
      </c>
      <c r="F581" s="68">
        <v>0</v>
      </c>
      <c r="G581" s="68">
        <v>0</v>
      </c>
      <c r="H581" s="68">
        <v>0</v>
      </c>
      <c r="I581" s="68">
        <v>0</v>
      </c>
      <c r="J581" s="68">
        <v>0</v>
      </c>
      <c r="K581" s="68">
        <v>0</v>
      </c>
      <c r="L581" s="68">
        <v>0</v>
      </c>
      <c r="M581" s="68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68">
        <v>0</v>
      </c>
      <c r="AA581" s="68">
        <v>0</v>
      </c>
      <c r="AB581" s="68">
        <v>0</v>
      </c>
      <c r="AC581" s="68">
        <v>0</v>
      </c>
      <c r="AD581" s="68">
        <v>0</v>
      </c>
      <c r="AE581" s="68">
        <v>0</v>
      </c>
      <c r="AF581" s="68">
        <v>0</v>
      </c>
      <c r="AG581" s="68">
        <v>0</v>
      </c>
      <c r="AH581" s="68">
        <v>0</v>
      </c>
      <c r="AI581" s="68">
        <v>0</v>
      </c>
      <c r="AJ581" s="68">
        <v>0</v>
      </c>
    </row>
    <row r="582" spans="1:36" x14ac:dyDescent="0.2">
      <c r="A582" s="66" t="s">
        <v>69</v>
      </c>
      <c r="B582" s="67"/>
      <c r="C582" s="68">
        <v>0</v>
      </c>
      <c r="D582" s="68">
        <v>0</v>
      </c>
      <c r="E582" s="68">
        <v>0</v>
      </c>
      <c r="F582" s="68">
        <v>0</v>
      </c>
      <c r="G582" s="68">
        <v>0</v>
      </c>
      <c r="H582" s="68">
        <v>0</v>
      </c>
      <c r="I582" s="68">
        <v>0</v>
      </c>
      <c r="J582" s="68">
        <v>0</v>
      </c>
      <c r="K582" s="68">
        <v>0</v>
      </c>
      <c r="L582" s="68">
        <v>0</v>
      </c>
      <c r="M582" s="68">
        <v>0</v>
      </c>
      <c r="N582" s="68">
        <v>0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68">
        <v>0</v>
      </c>
      <c r="V582" s="68">
        <v>0</v>
      </c>
      <c r="W582" s="68">
        <v>0</v>
      </c>
      <c r="X582" s="68">
        <v>0</v>
      </c>
      <c r="Y582" s="68">
        <v>0</v>
      </c>
      <c r="Z582" s="68">
        <v>0</v>
      </c>
      <c r="AA582" s="68">
        <v>0</v>
      </c>
      <c r="AB582" s="68">
        <v>0</v>
      </c>
      <c r="AC582" s="68">
        <v>0</v>
      </c>
      <c r="AD582" s="68">
        <v>0</v>
      </c>
      <c r="AE582" s="68">
        <v>0</v>
      </c>
      <c r="AF582" s="68">
        <v>0</v>
      </c>
      <c r="AG582" s="68">
        <v>0</v>
      </c>
      <c r="AH582" s="68">
        <v>0</v>
      </c>
      <c r="AI582" s="68">
        <v>0</v>
      </c>
      <c r="AJ582" s="68">
        <v>0</v>
      </c>
    </row>
    <row r="583" spans="1:36" x14ac:dyDescent="0.2">
      <c r="A583" s="61" t="s">
        <v>70</v>
      </c>
      <c r="B583" s="25"/>
      <c r="C583" s="62">
        <v>0</v>
      </c>
      <c r="D583" s="62">
        <v>0</v>
      </c>
      <c r="E583" s="62">
        <v>0</v>
      </c>
      <c r="F583" s="62">
        <v>0</v>
      </c>
      <c r="G583" s="62">
        <v>0</v>
      </c>
      <c r="H583" s="62">
        <v>0</v>
      </c>
      <c r="I583" s="62">
        <v>0</v>
      </c>
      <c r="J583" s="62">
        <v>0</v>
      </c>
      <c r="K583" s="62">
        <v>0</v>
      </c>
      <c r="L583" s="62">
        <v>0</v>
      </c>
      <c r="M583" s="62">
        <v>0</v>
      </c>
      <c r="N583" s="62">
        <v>0</v>
      </c>
      <c r="O583" s="62">
        <v>0</v>
      </c>
      <c r="P583" s="62">
        <v>0</v>
      </c>
      <c r="Q583" s="62">
        <v>0</v>
      </c>
      <c r="R583" s="62">
        <v>0</v>
      </c>
      <c r="S583" s="62">
        <v>0</v>
      </c>
      <c r="T583" s="62">
        <v>0</v>
      </c>
      <c r="U583" s="62">
        <v>0</v>
      </c>
      <c r="V583" s="62">
        <v>0</v>
      </c>
      <c r="W583" s="62">
        <v>0</v>
      </c>
      <c r="X583" s="62">
        <v>0</v>
      </c>
      <c r="Y583" s="62">
        <v>0</v>
      </c>
      <c r="Z583" s="62">
        <v>0</v>
      </c>
      <c r="AA583" s="62">
        <v>0</v>
      </c>
      <c r="AB583" s="62">
        <v>0</v>
      </c>
      <c r="AC583" s="62">
        <v>0</v>
      </c>
      <c r="AD583" s="62">
        <v>0</v>
      </c>
      <c r="AE583" s="62">
        <v>0</v>
      </c>
      <c r="AF583" s="62">
        <v>0</v>
      </c>
      <c r="AG583" s="62">
        <v>0</v>
      </c>
      <c r="AH583" s="62">
        <v>0</v>
      </c>
      <c r="AI583" s="62">
        <v>0</v>
      </c>
      <c r="AJ583" s="62">
        <v>0</v>
      </c>
    </row>
    <row r="584" spans="1:36" x14ac:dyDescent="0.2">
      <c r="A584" s="70" t="s">
        <v>71</v>
      </c>
      <c r="B584" s="71" t="s">
        <v>72</v>
      </c>
      <c r="C584" s="72">
        <v>0</v>
      </c>
      <c r="D584" s="73">
        <v>0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73">
        <v>0</v>
      </c>
      <c r="Q584" s="73">
        <v>0</v>
      </c>
      <c r="R584" s="73">
        <v>0</v>
      </c>
      <c r="S584" s="73">
        <v>0</v>
      </c>
      <c r="T584" s="73">
        <v>0</v>
      </c>
      <c r="U584" s="73">
        <v>0</v>
      </c>
      <c r="V584" s="73">
        <v>0</v>
      </c>
      <c r="W584" s="73">
        <v>0</v>
      </c>
      <c r="X584" s="73">
        <v>0</v>
      </c>
      <c r="Y584" s="73">
        <v>0</v>
      </c>
      <c r="Z584" s="73">
        <v>0</v>
      </c>
      <c r="AA584" s="73">
        <v>0</v>
      </c>
      <c r="AB584" s="73">
        <v>0</v>
      </c>
      <c r="AC584" s="73">
        <v>0</v>
      </c>
      <c r="AD584" s="73">
        <v>0</v>
      </c>
      <c r="AE584" s="73">
        <v>0</v>
      </c>
      <c r="AF584" s="73">
        <v>0</v>
      </c>
      <c r="AG584" s="73">
        <v>0</v>
      </c>
      <c r="AH584" s="73">
        <v>0</v>
      </c>
      <c r="AI584" s="73">
        <v>0</v>
      </c>
      <c r="AJ584" s="73">
        <v>0</v>
      </c>
    </row>
    <row r="585" spans="1:36" x14ac:dyDescent="0.2">
      <c r="A585" s="70" t="s">
        <v>73</v>
      </c>
      <c r="B585" s="71" t="s">
        <v>74</v>
      </c>
      <c r="C585" s="72">
        <v>0</v>
      </c>
      <c r="D585" s="73">
        <v>0</v>
      </c>
      <c r="E585" s="73">
        <v>0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73">
        <v>0</v>
      </c>
      <c r="Q585" s="73">
        <v>0</v>
      </c>
      <c r="R585" s="73">
        <v>0</v>
      </c>
      <c r="S585" s="73">
        <v>0</v>
      </c>
      <c r="T585" s="73">
        <v>0</v>
      </c>
      <c r="U585" s="73">
        <v>0</v>
      </c>
      <c r="V585" s="73">
        <v>0</v>
      </c>
      <c r="W585" s="73">
        <v>0</v>
      </c>
      <c r="X585" s="73">
        <v>0</v>
      </c>
      <c r="Y585" s="73">
        <v>0</v>
      </c>
      <c r="Z585" s="73">
        <v>0</v>
      </c>
      <c r="AA585" s="73">
        <v>0</v>
      </c>
      <c r="AB585" s="73">
        <v>0</v>
      </c>
      <c r="AC585" s="73">
        <v>0</v>
      </c>
      <c r="AD585" s="73">
        <v>0</v>
      </c>
      <c r="AE585" s="73">
        <v>0</v>
      </c>
      <c r="AF585" s="73">
        <v>0</v>
      </c>
      <c r="AG585" s="73">
        <v>0</v>
      </c>
      <c r="AH585" s="73">
        <v>0</v>
      </c>
      <c r="AI585" s="73">
        <v>0</v>
      </c>
      <c r="AJ585" s="73">
        <v>0</v>
      </c>
    </row>
    <row r="586" spans="1:36" x14ac:dyDescent="0.2">
      <c r="A586" s="70" t="s">
        <v>75</v>
      </c>
      <c r="B586" s="71" t="s">
        <v>76</v>
      </c>
      <c r="C586" s="72">
        <v>0</v>
      </c>
      <c r="D586" s="73">
        <v>0</v>
      </c>
      <c r="E586" s="73">
        <v>0</v>
      </c>
      <c r="F586" s="73">
        <v>0</v>
      </c>
      <c r="G586" s="73">
        <v>0</v>
      </c>
      <c r="H586" s="73">
        <v>0</v>
      </c>
      <c r="I586" s="73">
        <v>0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73">
        <v>0</v>
      </c>
      <c r="Q586" s="73">
        <v>0</v>
      </c>
      <c r="R586" s="73">
        <v>0</v>
      </c>
      <c r="S586" s="73">
        <v>0</v>
      </c>
      <c r="T586" s="73">
        <v>0</v>
      </c>
      <c r="U586" s="73">
        <v>0</v>
      </c>
      <c r="V586" s="73">
        <v>0</v>
      </c>
      <c r="W586" s="73">
        <v>0</v>
      </c>
      <c r="X586" s="73">
        <v>0</v>
      </c>
      <c r="Y586" s="73">
        <v>0</v>
      </c>
      <c r="Z586" s="73">
        <v>0</v>
      </c>
      <c r="AA586" s="73">
        <v>0</v>
      </c>
      <c r="AB586" s="73">
        <v>0</v>
      </c>
      <c r="AC586" s="73">
        <v>0</v>
      </c>
      <c r="AD586" s="73">
        <v>0</v>
      </c>
      <c r="AE586" s="73">
        <v>0</v>
      </c>
      <c r="AF586" s="73">
        <v>0</v>
      </c>
      <c r="AG586" s="73">
        <v>0</v>
      </c>
      <c r="AH586" s="73">
        <v>0</v>
      </c>
      <c r="AI586" s="73">
        <v>0</v>
      </c>
      <c r="AJ586" s="73">
        <v>0</v>
      </c>
    </row>
    <row r="587" spans="1:36" x14ac:dyDescent="0.2">
      <c r="A587" s="70" t="s">
        <v>77</v>
      </c>
      <c r="B587" s="71" t="s">
        <v>78</v>
      </c>
      <c r="C587" s="72">
        <v>0</v>
      </c>
      <c r="D587" s="73">
        <v>0</v>
      </c>
      <c r="E587" s="73">
        <v>0</v>
      </c>
      <c r="F587" s="73">
        <v>0</v>
      </c>
      <c r="G587" s="73">
        <v>0</v>
      </c>
      <c r="H587" s="73">
        <v>0</v>
      </c>
      <c r="I587" s="73">
        <v>0</v>
      </c>
      <c r="J587" s="73">
        <v>0</v>
      </c>
      <c r="K587" s="73">
        <v>0</v>
      </c>
      <c r="L587" s="73">
        <v>0</v>
      </c>
      <c r="M587" s="73">
        <v>0</v>
      </c>
      <c r="N587" s="73">
        <v>0</v>
      </c>
      <c r="O587" s="73">
        <v>0</v>
      </c>
      <c r="P587" s="73">
        <v>0</v>
      </c>
      <c r="Q587" s="73">
        <v>0</v>
      </c>
      <c r="R587" s="73">
        <v>0</v>
      </c>
      <c r="S587" s="73">
        <v>0</v>
      </c>
      <c r="T587" s="73">
        <v>0</v>
      </c>
      <c r="U587" s="73">
        <v>0</v>
      </c>
      <c r="V587" s="73">
        <v>0</v>
      </c>
      <c r="W587" s="73">
        <v>0</v>
      </c>
      <c r="X587" s="73">
        <v>0</v>
      </c>
      <c r="Y587" s="73">
        <v>0</v>
      </c>
      <c r="Z587" s="73">
        <v>0</v>
      </c>
      <c r="AA587" s="73">
        <v>0</v>
      </c>
      <c r="AB587" s="73">
        <v>0</v>
      </c>
      <c r="AC587" s="73">
        <v>0</v>
      </c>
      <c r="AD587" s="73">
        <v>0</v>
      </c>
      <c r="AE587" s="73">
        <v>0</v>
      </c>
      <c r="AF587" s="73">
        <v>0</v>
      </c>
      <c r="AG587" s="73">
        <v>0</v>
      </c>
      <c r="AH587" s="73">
        <v>0</v>
      </c>
      <c r="AI587" s="73">
        <v>0</v>
      </c>
      <c r="AJ587" s="73">
        <v>0</v>
      </c>
    </row>
    <row r="588" spans="1:36" x14ac:dyDescent="0.2">
      <c r="A588" s="70" t="s">
        <v>79</v>
      </c>
      <c r="B588" s="71" t="s">
        <v>80</v>
      </c>
      <c r="C588" s="72">
        <v>0</v>
      </c>
      <c r="D588" s="73">
        <v>0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73">
        <v>0</v>
      </c>
      <c r="Q588" s="73">
        <v>0</v>
      </c>
      <c r="R588" s="73">
        <v>0</v>
      </c>
      <c r="S588" s="73">
        <v>0</v>
      </c>
      <c r="T588" s="73">
        <v>0</v>
      </c>
      <c r="U588" s="73">
        <v>0</v>
      </c>
      <c r="V588" s="73">
        <v>0</v>
      </c>
      <c r="W588" s="73">
        <v>0</v>
      </c>
      <c r="X588" s="73">
        <v>0</v>
      </c>
      <c r="Y588" s="73">
        <v>0</v>
      </c>
      <c r="Z588" s="73">
        <v>0</v>
      </c>
      <c r="AA588" s="73">
        <v>0</v>
      </c>
      <c r="AB588" s="73">
        <v>0</v>
      </c>
      <c r="AC588" s="73">
        <v>0</v>
      </c>
      <c r="AD588" s="73">
        <v>0</v>
      </c>
      <c r="AE588" s="73">
        <v>0</v>
      </c>
      <c r="AF588" s="73">
        <v>0</v>
      </c>
      <c r="AG588" s="73">
        <v>0</v>
      </c>
      <c r="AH588" s="73">
        <v>0</v>
      </c>
      <c r="AI588" s="73">
        <v>0</v>
      </c>
      <c r="AJ588" s="73">
        <v>0</v>
      </c>
    </row>
    <row r="589" spans="1:36" x14ac:dyDescent="0.2">
      <c r="A589" s="74" t="s">
        <v>81</v>
      </c>
      <c r="B589" s="75"/>
      <c r="C589" s="72">
        <v>0</v>
      </c>
      <c r="D589" s="73">
        <v>0</v>
      </c>
      <c r="E589" s="73">
        <v>0</v>
      </c>
      <c r="F589" s="73">
        <v>0</v>
      </c>
      <c r="G589" s="73">
        <v>0</v>
      </c>
      <c r="H589" s="73">
        <v>0</v>
      </c>
      <c r="I589" s="73">
        <v>0</v>
      </c>
      <c r="J589" s="73">
        <v>0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73">
        <v>0</v>
      </c>
      <c r="Q589" s="73">
        <v>0</v>
      </c>
      <c r="R589" s="73">
        <v>0</v>
      </c>
      <c r="S589" s="73">
        <v>0</v>
      </c>
      <c r="T589" s="73">
        <v>0</v>
      </c>
      <c r="U589" s="73">
        <v>0</v>
      </c>
      <c r="V589" s="73">
        <v>0</v>
      </c>
      <c r="W589" s="73">
        <v>0</v>
      </c>
      <c r="X589" s="73">
        <v>0</v>
      </c>
      <c r="Y589" s="73">
        <v>0</v>
      </c>
      <c r="Z589" s="73">
        <v>0</v>
      </c>
      <c r="AA589" s="73">
        <v>0</v>
      </c>
      <c r="AB589" s="73">
        <v>0</v>
      </c>
      <c r="AC589" s="73">
        <v>0</v>
      </c>
      <c r="AD589" s="73">
        <v>0</v>
      </c>
      <c r="AE589" s="73">
        <v>0</v>
      </c>
      <c r="AF589" s="73">
        <v>0</v>
      </c>
      <c r="AG589" s="73">
        <v>0</v>
      </c>
      <c r="AH589" s="73">
        <v>0</v>
      </c>
      <c r="AI589" s="73">
        <v>0</v>
      </c>
      <c r="AJ589" s="73">
        <v>0</v>
      </c>
    </row>
    <row r="590" spans="1:36" x14ac:dyDescent="0.2">
      <c r="A590" s="76" t="s">
        <v>82</v>
      </c>
      <c r="B590" s="28"/>
      <c r="C590" s="78">
        <v>0</v>
      </c>
      <c r="D590" s="78">
        <v>0</v>
      </c>
      <c r="E590" s="78">
        <v>0</v>
      </c>
      <c r="F590" s="78">
        <v>0</v>
      </c>
      <c r="G590" s="78">
        <v>0</v>
      </c>
      <c r="H590" s="78">
        <v>0</v>
      </c>
      <c r="I590" s="78">
        <v>0</v>
      </c>
      <c r="J590" s="78">
        <v>0</v>
      </c>
      <c r="K590" s="78">
        <v>0</v>
      </c>
      <c r="L590" s="78">
        <v>0</v>
      </c>
      <c r="M590" s="78">
        <v>0</v>
      </c>
      <c r="N590" s="78">
        <v>0</v>
      </c>
      <c r="O590" s="78">
        <v>0</v>
      </c>
      <c r="P590" s="78">
        <v>0</v>
      </c>
      <c r="Q590" s="78">
        <v>0</v>
      </c>
      <c r="R590" s="78">
        <v>0</v>
      </c>
      <c r="S590" s="78">
        <v>0</v>
      </c>
      <c r="T590" s="78">
        <v>0</v>
      </c>
      <c r="U590" s="78">
        <v>0</v>
      </c>
      <c r="V590" s="78">
        <v>0</v>
      </c>
      <c r="W590" s="78">
        <v>0</v>
      </c>
      <c r="X590" s="78">
        <v>0</v>
      </c>
      <c r="Y590" s="78">
        <v>0</v>
      </c>
      <c r="Z590" s="78">
        <v>0</v>
      </c>
      <c r="AA590" s="78">
        <v>0</v>
      </c>
      <c r="AB590" s="78">
        <v>0</v>
      </c>
      <c r="AC590" s="78">
        <v>0</v>
      </c>
      <c r="AD590" s="78">
        <v>0</v>
      </c>
      <c r="AE590" s="78">
        <v>0</v>
      </c>
      <c r="AF590" s="78">
        <v>0</v>
      </c>
      <c r="AG590" s="78">
        <v>0</v>
      </c>
      <c r="AH590" s="78">
        <v>0</v>
      </c>
      <c r="AI590" s="78">
        <v>0</v>
      </c>
      <c r="AJ590" s="78">
        <v>0</v>
      </c>
    </row>
    <row r="591" spans="1:36" x14ac:dyDescent="0.2">
      <c r="A591" s="79" t="s">
        <v>83</v>
      </c>
      <c r="B591" s="80" t="s">
        <v>84</v>
      </c>
      <c r="C591" s="81">
        <v>0</v>
      </c>
      <c r="D591" s="82">
        <v>0</v>
      </c>
      <c r="E591" s="82">
        <v>0</v>
      </c>
      <c r="F591" s="82">
        <v>0</v>
      </c>
      <c r="G591" s="82">
        <v>0</v>
      </c>
      <c r="H591" s="82">
        <v>0</v>
      </c>
      <c r="I591" s="82">
        <v>0</v>
      </c>
      <c r="J591" s="82">
        <v>0</v>
      </c>
      <c r="K591" s="82">
        <v>0</v>
      </c>
      <c r="L591" s="82">
        <v>0</v>
      </c>
      <c r="M591" s="82">
        <v>0</v>
      </c>
      <c r="N591" s="82">
        <v>0</v>
      </c>
      <c r="O591" s="82">
        <v>0</v>
      </c>
      <c r="P591" s="82">
        <v>0</v>
      </c>
      <c r="Q591" s="82">
        <v>0</v>
      </c>
      <c r="R591" s="82">
        <v>0</v>
      </c>
      <c r="S591" s="82">
        <v>0</v>
      </c>
      <c r="T591" s="82">
        <v>0</v>
      </c>
      <c r="U591" s="82">
        <v>0</v>
      </c>
      <c r="V591" s="82">
        <v>0</v>
      </c>
      <c r="W591" s="82">
        <v>0</v>
      </c>
      <c r="X591" s="82">
        <v>0</v>
      </c>
      <c r="Y591" s="82">
        <v>0</v>
      </c>
      <c r="Z591" s="82">
        <v>0</v>
      </c>
      <c r="AA591" s="82">
        <v>0</v>
      </c>
      <c r="AB591" s="82">
        <v>0</v>
      </c>
      <c r="AC591" s="82">
        <v>0</v>
      </c>
      <c r="AD591" s="82">
        <v>0</v>
      </c>
      <c r="AE591" s="82">
        <v>0</v>
      </c>
      <c r="AF591" s="82">
        <v>0</v>
      </c>
      <c r="AG591" s="82">
        <v>0</v>
      </c>
      <c r="AH591" s="82">
        <v>0</v>
      </c>
      <c r="AI591" s="82">
        <v>0</v>
      </c>
      <c r="AJ591" s="82">
        <v>0</v>
      </c>
    </row>
    <row r="592" spans="1:36" x14ac:dyDescent="0.2">
      <c r="A592" s="83" t="s">
        <v>85</v>
      </c>
      <c r="B592" s="84">
        <v>84</v>
      </c>
      <c r="C592" s="72">
        <v>0</v>
      </c>
      <c r="D592" s="73">
        <v>0</v>
      </c>
      <c r="E592" s="73">
        <v>0</v>
      </c>
      <c r="F592" s="73">
        <v>0</v>
      </c>
      <c r="G592" s="73">
        <v>0</v>
      </c>
      <c r="H592" s="73">
        <v>0</v>
      </c>
      <c r="I592" s="73">
        <v>0</v>
      </c>
      <c r="J592" s="73">
        <v>0</v>
      </c>
      <c r="K592" s="73">
        <v>0</v>
      </c>
      <c r="L592" s="73">
        <v>0</v>
      </c>
      <c r="M592" s="73">
        <v>0</v>
      </c>
      <c r="N592" s="73">
        <v>0</v>
      </c>
      <c r="O592" s="73">
        <v>0</v>
      </c>
      <c r="P592" s="73">
        <v>0</v>
      </c>
      <c r="Q592" s="73">
        <v>0</v>
      </c>
      <c r="R592" s="73">
        <v>0</v>
      </c>
      <c r="S592" s="73">
        <v>0</v>
      </c>
      <c r="T592" s="73">
        <v>0</v>
      </c>
      <c r="U592" s="73">
        <v>0</v>
      </c>
      <c r="V592" s="73">
        <v>0</v>
      </c>
      <c r="W592" s="73">
        <v>0</v>
      </c>
      <c r="X592" s="73">
        <v>0</v>
      </c>
      <c r="Y592" s="73">
        <v>0</v>
      </c>
      <c r="Z592" s="73">
        <v>0</v>
      </c>
      <c r="AA592" s="73">
        <v>0</v>
      </c>
      <c r="AB592" s="73">
        <v>0</v>
      </c>
      <c r="AC592" s="73">
        <v>0</v>
      </c>
      <c r="AD592" s="73">
        <v>0</v>
      </c>
      <c r="AE592" s="73">
        <v>0</v>
      </c>
      <c r="AF592" s="73">
        <v>0</v>
      </c>
      <c r="AG592" s="73">
        <v>0</v>
      </c>
      <c r="AH592" s="73">
        <v>0</v>
      </c>
      <c r="AI592" s="73">
        <v>0</v>
      </c>
      <c r="AJ592" s="73">
        <v>0</v>
      </c>
    </row>
    <row r="593" spans="1:36" x14ac:dyDescent="0.2">
      <c r="A593" s="70" t="s">
        <v>86</v>
      </c>
      <c r="B593" s="71">
        <v>85</v>
      </c>
      <c r="C593" s="72">
        <v>0</v>
      </c>
      <c r="D593" s="73">
        <v>0</v>
      </c>
      <c r="E593" s="73">
        <v>0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73">
        <v>0</v>
      </c>
      <c r="Q593" s="73">
        <v>0</v>
      </c>
      <c r="R593" s="73">
        <v>0</v>
      </c>
      <c r="S593" s="73">
        <v>0</v>
      </c>
      <c r="T593" s="73">
        <v>0</v>
      </c>
      <c r="U593" s="73">
        <v>0</v>
      </c>
      <c r="V593" s="73">
        <v>0</v>
      </c>
      <c r="W593" s="73">
        <v>0</v>
      </c>
      <c r="X593" s="73">
        <v>0</v>
      </c>
      <c r="Y593" s="73">
        <v>0</v>
      </c>
      <c r="Z593" s="73">
        <v>0</v>
      </c>
      <c r="AA593" s="73">
        <v>0</v>
      </c>
      <c r="AB593" s="73">
        <v>0</v>
      </c>
      <c r="AC593" s="73">
        <v>0</v>
      </c>
      <c r="AD593" s="73">
        <v>0</v>
      </c>
      <c r="AE593" s="73">
        <v>0</v>
      </c>
      <c r="AF593" s="73">
        <v>0</v>
      </c>
      <c r="AG593" s="73">
        <v>0</v>
      </c>
      <c r="AH593" s="73">
        <v>0</v>
      </c>
      <c r="AI593" s="73">
        <v>0</v>
      </c>
      <c r="AJ593" s="73">
        <v>0</v>
      </c>
    </row>
    <row r="594" spans="1:36" x14ac:dyDescent="0.2">
      <c r="A594" s="74" t="s">
        <v>87</v>
      </c>
      <c r="B594" s="75" t="s">
        <v>88</v>
      </c>
      <c r="C594" s="85">
        <v>0</v>
      </c>
      <c r="D594" s="86">
        <v>0</v>
      </c>
      <c r="E594" s="86">
        <v>0</v>
      </c>
      <c r="F594" s="86">
        <v>0</v>
      </c>
      <c r="G594" s="86">
        <v>0</v>
      </c>
      <c r="H594" s="86">
        <v>0</v>
      </c>
      <c r="I594" s="86">
        <v>0</v>
      </c>
      <c r="J594" s="86">
        <v>0</v>
      </c>
      <c r="K594" s="86">
        <v>0</v>
      </c>
      <c r="L594" s="86">
        <v>0</v>
      </c>
      <c r="M594" s="86">
        <v>0</v>
      </c>
      <c r="N594" s="86">
        <v>0</v>
      </c>
      <c r="O594" s="86">
        <v>0</v>
      </c>
      <c r="P594" s="86">
        <v>0</v>
      </c>
      <c r="Q594" s="86">
        <v>0</v>
      </c>
      <c r="R594" s="86">
        <v>0</v>
      </c>
      <c r="S594" s="86">
        <v>0</v>
      </c>
      <c r="T594" s="86">
        <v>0</v>
      </c>
      <c r="U594" s="86">
        <v>0</v>
      </c>
      <c r="V594" s="86">
        <v>0</v>
      </c>
      <c r="W594" s="86">
        <v>0</v>
      </c>
      <c r="X594" s="86">
        <v>0</v>
      </c>
      <c r="Y594" s="86">
        <v>0</v>
      </c>
      <c r="Z594" s="86">
        <v>0</v>
      </c>
      <c r="AA594" s="86">
        <v>0</v>
      </c>
      <c r="AB594" s="86">
        <v>0</v>
      </c>
      <c r="AC594" s="86">
        <v>0</v>
      </c>
      <c r="AD594" s="86">
        <v>0</v>
      </c>
      <c r="AE594" s="86">
        <v>0</v>
      </c>
      <c r="AF594" s="86">
        <v>0</v>
      </c>
      <c r="AG594" s="86">
        <v>0</v>
      </c>
      <c r="AH594" s="86">
        <v>0</v>
      </c>
      <c r="AI594" s="86">
        <v>0</v>
      </c>
      <c r="AJ594" s="86">
        <v>0</v>
      </c>
    </row>
    <row r="595" spans="1:36" x14ac:dyDescent="0.2">
      <c r="A595" s="32" t="s">
        <v>89</v>
      </c>
      <c r="B595" s="33"/>
      <c r="C595" s="34">
        <v>0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0</v>
      </c>
      <c r="AA595" s="34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</row>
    <row r="596" spans="1:36" ht="13.5" thickBot="1" x14ac:dyDescent="0.25">
      <c r="A596" s="30" t="s">
        <v>90</v>
      </c>
      <c r="B596" s="31"/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</row>
    <row r="597" spans="1:36" ht="13.5" thickBot="1" x14ac:dyDescent="0.25">
      <c r="A597" s="36" t="s">
        <v>91</v>
      </c>
      <c r="B597" s="37"/>
      <c r="C597" s="38">
        <v>0</v>
      </c>
      <c r="D597" s="38">
        <v>0</v>
      </c>
      <c r="E597" s="38">
        <v>0</v>
      </c>
      <c r="F597" s="38">
        <v>0</v>
      </c>
      <c r="G597" s="38">
        <v>0</v>
      </c>
      <c r="H597" s="38">
        <v>0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0.35529021244800019</v>
      </c>
      <c r="T597" s="38">
        <v>8.2630502544002837E-2</v>
      </c>
      <c r="U597" s="38">
        <v>0.30419127264001133</v>
      </c>
      <c r="V597" s="38">
        <v>0.27159628536192315</v>
      </c>
      <c r="W597" s="38">
        <v>1.0138492800003007E-2</v>
      </c>
      <c r="X597" s="38">
        <v>0.71764983193796184</v>
      </c>
      <c r="Y597" s="38">
        <v>0.40777954682915407</v>
      </c>
      <c r="Z597" s="38">
        <v>-1.7268073027680089</v>
      </c>
      <c r="AA597" s="38">
        <v>-3.5886963913919772</v>
      </c>
      <c r="AB597" s="38">
        <v>-4.2434086966080002</v>
      </c>
      <c r="AC597" s="38">
        <v>-6.8100042554880105</v>
      </c>
      <c r="AD597" s="38">
        <v>0.91921434921601985</v>
      </c>
      <c r="AE597" s="38">
        <v>1.6583711868480151</v>
      </c>
      <c r="AF597" s="38">
        <v>-0.3971320798079887</v>
      </c>
      <c r="AG597" s="38">
        <v>1.8604305841919881</v>
      </c>
      <c r="AH597" s="38">
        <v>2.0230526391359831</v>
      </c>
      <c r="AI597" s="38">
        <v>9.2727358749120015</v>
      </c>
      <c r="AJ597" s="38">
        <v>-0.53813291529593243</v>
      </c>
    </row>
    <row r="598" spans="1:36" x14ac:dyDescent="0.2">
      <c r="A598" s="30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</row>
    <row r="599" spans="1:36" x14ac:dyDescent="0.2">
      <c r="A599" s="94"/>
      <c r="B599" s="95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</row>
    <row r="600" spans="1:36" x14ac:dyDescent="0.2">
      <c r="A600" s="30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</row>
    <row r="601" spans="1:36" ht="45.75" thickBot="1" x14ac:dyDescent="0.3">
      <c r="A601" s="97" t="s">
        <v>128</v>
      </c>
      <c r="B601" s="2" t="s">
        <v>1</v>
      </c>
      <c r="C601" s="3">
        <v>1990</v>
      </c>
      <c r="D601" s="3">
        <v>1991</v>
      </c>
      <c r="E601" s="3">
        <v>1992</v>
      </c>
      <c r="F601" s="3">
        <v>1993</v>
      </c>
      <c r="G601" s="3">
        <v>1994</v>
      </c>
      <c r="H601" s="3">
        <v>1995</v>
      </c>
      <c r="I601" s="3">
        <v>1996</v>
      </c>
      <c r="J601" s="3">
        <v>1997</v>
      </c>
      <c r="K601" s="3">
        <v>1998</v>
      </c>
      <c r="L601" s="3">
        <v>1999</v>
      </c>
      <c r="M601" s="3">
        <v>2000</v>
      </c>
      <c r="N601" s="3">
        <v>2001</v>
      </c>
      <c r="O601" s="3">
        <v>2002</v>
      </c>
      <c r="P601" s="3">
        <v>2003</v>
      </c>
      <c r="Q601" s="3">
        <v>2004</v>
      </c>
      <c r="R601" s="3">
        <v>2005</v>
      </c>
      <c r="S601" s="3">
        <v>2006</v>
      </c>
      <c r="T601" s="3">
        <v>2007</v>
      </c>
      <c r="U601" s="3">
        <v>2008</v>
      </c>
      <c r="V601" s="3">
        <v>2009</v>
      </c>
      <c r="W601" s="3">
        <v>2010</v>
      </c>
      <c r="X601" s="3">
        <v>2011</v>
      </c>
      <c r="Y601" s="3">
        <v>2012</v>
      </c>
      <c r="Z601" s="3">
        <v>2013</v>
      </c>
      <c r="AA601" s="3">
        <v>2014</v>
      </c>
      <c r="AB601" s="3">
        <v>2015</v>
      </c>
      <c r="AC601" s="3">
        <v>2016</v>
      </c>
      <c r="AD601" s="3">
        <v>2017</v>
      </c>
      <c r="AE601" s="3">
        <v>2018</v>
      </c>
      <c r="AF601" s="3">
        <v>2019</v>
      </c>
      <c r="AG601" s="3">
        <v>2020</v>
      </c>
      <c r="AH601" s="3">
        <v>2021</v>
      </c>
      <c r="AI601" s="3">
        <v>2022</v>
      </c>
      <c r="AJ601" s="3">
        <v>2023</v>
      </c>
    </row>
    <row r="602" spans="1:36" x14ac:dyDescent="0.2">
      <c r="A602" s="5" t="s">
        <v>2</v>
      </c>
      <c r="B602" s="6"/>
      <c r="C602" s="7">
        <v>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1.2048892799999999E-2</v>
      </c>
      <c r="S602" s="7">
        <v>0.64438592457599997</v>
      </c>
      <c r="T602" s="7">
        <v>1.0405018817279998</v>
      </c>
      <c r="U602" s="7">
        <v>0.24068574628799999</v>
      </c>
      <c r="V602" s="7">
        <v>0.84786792993599991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0.157926052944</v>
      </c>
      <c r="AE602" s="7">
        <v>2.6691993220799999</v>
      </c>
      <c r="AF602" s="7">
        <v>4.2536494817759998</v>
      </c>
      <c r="AG602" s="7">
        <v>3.2458319936639999</v>
      </c>
      <c r="AH602" s="7">
        <v>3.1832405268479995</v>
      </c>
      <c r="AI602" s="7">
        <v>4.9110335291519993</v>
      </c>
      <c r="AJ602" s="7">
        <v>6.7683298537919994</v>
      </c>
    </row>
    <row r="603" spans="1:36" x14ac:dyDescent="0.2">
      <c r="A603" s="10" t="s">
        <v>3</v>
      </c>
      <c r="B603" s="11"/>
      <c r="C603" s="12">
        <v>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5.5214567637119991</v>
      </c>
      <c r="U603" s="12">
        <v>16.598306149584001</v>
      </c>
      <c r="V603" s="12">
        <v>20.263798041935999</v>
      </c>
      <c r="W603" s="12">
        <v>32.970923997062883</v>
      </c>
      <c r="X603" s="12">
        <v>29.174633663087995</v>
      </c>
      <c r="Y603" s="12">
        <v>31.229673075072</v>
      </c>
      <c r="Z603" s="12">
        <v>28.876295989775997</v>
      </c>
      <c r="AA603" s="12">
        <v>23.754681733631998</v>
      </c>
      <c r="AB603" s="12">
        <v>28.848260038751999</v>
      </c>
      <c r="AC603" s="12">
        <v>33.929169793728001</v>
      </c>
      <c r="AD603" s="12">
        <v>28.275095727024002</v>
      </c>
      <c r="AE603" s="12">
        <v>22.837030464144</v>
      </c>
      <c r="AF603" s="12">
        <v>25.145928909791998</v>
      </c>
      <c r="AG603" s="12">
        <v>15.593051835599997</v>
      </c>
      <c r="AH603" s="12">
        <v>17.380342068047998</v>
      </c>
      <c r="AI603" s="12">
        <v>18.835173479039998</v>
      </c>
      <c r="AJ603" s="12">
        <v>24.760136018736002</v>
      </c>
    </row>
    <row r="604" spans="1:36" x14ac:dyDescent="0.2">
      <c r="A604" s="10" t="s">
        <v>4</v>
      </c>
      <c r="B604" s="11"/>
      <c r="C604" s="12">
        <v>0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</row>
    <row r="605" spans="1:36" x14ac:dyDescent="0.2">
      <c r="A605" s="10" t="s">
        <v>5</v>
      </c>
      <c r="B605" s="11"/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</row>
    <row r="606" spans="1:36" ht="13.5" thickBot="1" x14ac:dyDescent="0.25">
      <c r="A606" s="13" t="s">
        <v>6</v>
      </c>
      <c r="B606" s="14"/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-3.7543944960000001E-3</v>
      </c>
      <c r="S606" s="15">
        <v>-4.5107409599999998E-4</v>
      </c>
      <c r="T606" s="15">
        <v>-3.0518944326719999</v>
      </c>
      <c r="U606" s="15">
        <v>1.2761387369279997</v>
      </c>
      <c r="V606" s="15">
        <v>1.6942894864799998</v>
      </c>
      <c r="W606" s="15">
        <v>-2.8160986130879997</v>
      </c>
      <c r="X606" s="15">
        <v>1.2677703505608002</v>
      </c>
      <c r="Y606" s="15">
        <v>-2.5894569398087999</v>
      </c>
      <c r="Z606" s="15">
        <v>-1.1726751982079999</v>
      </c>
      <c r="AA606" s="15">
        <v>1.042165438944</v>
      </c>
      <c r="AB606" s="15">
        <v>-0.28109965651199997</v>
      </c>
      <c r="AC606" s="15">
        <v>-2.0777925816480001</v>
      </c>
      <c r="AD606" s="15">
        <v>0.97810481721599996</v>
      </c>
      <c r="AE606" s="15">
        <v>2.4101749584479997</v>
      </c>
      <c r="AF606" s="15">
        <v>-2.4877647655199997</v>
      </c>
      <c r="AG606" s="15">
        <v>1.643402658384</v>
      </c>
      <c r="AH606" s="15">
        <v>-0.65155805332799943</v>
      </c>
      <c r="AI606" s="15">
        <v>-0.30652687036800047</v>
      </c>
      <c r="AJ606" s="15">
        <v>1.76584877208</v>
      </c>
    </row>
    <row r="607" spans="1:36" x14ac:dyDescent="0.2">
      <c r="A607" s="16" t="s">
        <v>7</v>
      </c>
      <c r="B607" s="17"/>
      <c r="C607" s="18">
        <v>0</v>
      </c>
      <c r="D607" s="18">
        <v>0</v>
      </c>
      <c r="E607" s="18">
        <v>0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8.2944983039999996E-3</v>
      </c>
      <c r="S607" s="18">
        <v>0.64393485047999999</v>
      </c>
      <c r="T607" s="18">
        <v>3.5100642127679991</v>
      </c>
      <c r="U607" s="18">
        <v>18.115130632800003</v>
      </c>
      <c r="V607" s="18">
        <v>22.805955458351999</v>
      </c>
      <c r="W607" s="18">
        <v>30.154825383974885</v>
      </c>
      <c r="X607" s="18">
        <v>30.442404013648794</v>
      </c>
      <c r="Y607" s="18">
        <v>28.640216135263202</v>
      </c>
      <c r="Z607" s="18">
        <v>27.703620791567996</v>
      </c>
      <c r="AA607" s="18">
        <v>24.796847172575998</v>
      </c>
      <c r="AB607" s="18">
        <v>28.567160382239997</v>
      </c>
      <c r="AC607" s="18">
        <v>31.851377212079999</v>
      </c>
      <c r="AD607" s="18">
        <v>29.411126597184001</v>
      </c>
      <c r="AE607" s="18">
        <v>27.916404744672001</v>
      </c>
      <c r="AF607" s="18">
        <v>26.911813626048001</v>
      </c>
      <c r="AG607" s="18">
        <v>20.482286487648</v>
      </c>
      <c r="AH607" s="18">
        <v>19.912024541567998</v>
      </c>
      <c r="AI607" s="18">
        <v>23.439680137823999</v>
      </c>
      <c r="AJ607" s="18">
        <v>33.294314644608001</v>
      </c>
    </row>
    <row r="608" spans="1:36" ht="13.5" thickBot="1" x14ac:dyDescent="0.25">
      <c r="A608" s="21" t="s">
        <v>8</v>
      </c>
      <c r="B608" s="22"/>
      <c r="C608" s="23">
        <f t="shared" ref="C608:AF608" si="27">C607-C627</f>
        <v>0</v>
      </c>
      <c r="D608" s="23">
        <f t="shared" si="27"/>
        <v>0</v>
      </c>
      <c r="E608" s="23">
        <f t="shared" si="27"/>
        <v>0</v>
      </c>
      <c r="F608" s="23">
        <f t="shared" si="27"/>
        <v>0</v>
      </c>
      <c r="G608" s="23">
        <f t="shared" si="27"/>
        <v>0</v>
      </c>
      <c r="H608" s="23">
        <f t="shared" si="27"/>
        <v>0</v>
      </c>
      <c r="I608" s="23">
        <f t="shared" si="27"/>
        <v>0</v>
      </c>
      <c r="J608" s="23">
        <f t="shared" si="27"/>
        <v>0</v>
      </c>
      <c r="K608" s="23">
        <f t="shared" si="27"/>
        <v>0</v>
      </c>
      <c r="L608" s="23">
        <f t="shared" si="27"/>
        <v>0</v>
      </c>
      <c r="M608" s="23">
        <f t="shared" si="27"/>
        <v>0</v>
      </c>
      <c r="N608" s="23">
        <f t="shared" si="27"/>
        <v>0</v>
      </c>
      <c r="O608" s="23">
        <f t="shared" si="27"/>
        <v>0</v>
      </c>
      <c r="P608" s="23">
        <f t="shared" si="27"/>
        <v>0</v>
      </c>
      <c r="Q608" s="23">
        <f t="shared" si="27"/>
        <v>0</v>
      </c>
      <c r="R608" s="23">
        <f t="shared" si="27"/>
        <v>8.2944983039999996E-3</v>
      </c>
      <c r="S608" s="23">
        <f t="shared" si="27"/>
        <v>0.64393485047999999</v>
      </c>
      <c r="T608" s="23">
        <f t="shared" si="27"/>
        <v>3.5100642127679991</v>
      </c>
      <c r="U608" s="23">
        <f t="shared" si="27"/>
        <v>18.115130632800003</v>
      </c>
      <c r="V608" s="23">
        <f t="shared" si="27"/>
        <v>22.805955458351999</v>
      </c>
      <c r="W608" s="23">
        <f t="shared" si="27"/>
        <v>30.154825383974885</v>
      </c>
      <c r="X608" s="23">
        <f t="shared" si="27"/>
        <v>30.442404013648794</v>
      </c>
      <c r="Y608" s="23">
        <f t="shared" si="27"/>
        <v>28.640216135263202</v>
      </c>
      <c r="Z608" s="23">
        <f t="shared" si="27"/>
        <v>27.703620791567996</v>
      </c>
      <c r="AA608" s="23">
        <f t="shared" si="27"/>
        <v>24.796847172575998</v>
      </c>
      <c r="AB608" s="23">
        <f t="shared" si="27"/>
        <v>28.567160382239997</v>
      </c>
      <c r="AC608" s="23">
        <f t="shared" si="27"/>
        <v>31.851377212079999</v>
      </c>
      <c r="AD608" s="23">
        <f t="shared" si="27"/>
        <v>29.411126597184001</v>
      </c>
      <c r="AE608" s="23">
        <f t="shared" si="27"/>
        <v>27.916404744672001</v>
      </c>
      <c r="AF608" s="23">
        <f t="shared" si="27"/>
        <v>26.911813626048001</v>
      </c>
      <c r="AG608" s="23">
        <f t="shared" ref="AG608:AH608" si="28">AG607-AG627</f>
        <v>20.482286487648</v>
      </c>
      <c r="AH608" s="23">
        <f t="shared" si="28"/>
        <v>19.912024541567998</v>
      </c>
      <c r="AI608" s="23">
        <f t="shared" ref="AI608:AJ608" si="29">AI607-AI627</f>
        <v>23.439680137823999</v>
      </c>
      <c r="AJ608" s="23">
        <f t="shared" si="29"/>
        <v>33.294314644608001</v>
      </c>
    </row>
    <row r="609" spans="1:36" x14ac:dyDescent="0.2">
      <c r="A609" s="16" t="s">
        <v>9</v>
      </c>
      <c r="B609" s="17"/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</row>
    <row r="610" spans="1:36" x14ac:dyDescent="0.2">
      <c r="A610" s="24" t="s">
        <v>10</v>
      </c>
      <c r="B610" s="25"/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0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</row>
    <row r="611" spans="1:36" x14ac:dyDescent="0.2">
      <c r="A611" s="10" t="s">
        <v>11</v>
      </c>
      <c r="B611" s="11"/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</row>
    <row r="612" spans="1:36" x14ac:dyDescent="0.2">
      <c r="A612" s="10" t="s">
        <v>12</v>
      </c>
      <c r="B612" s="11"/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</row>
    <row r="613" spans="1:36" x14ac:dyDescent="0.2">
      <c r="A613" s="10" t="s">
        <v>13</v>
      </c>
      <c r="B613" s="11"/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</row>
    <row r="614" spans="1:36" x14ac:dyDescent="0.2">
      <c r="A614" s="27" t="s">
        <v>14</v>
      </c>
      <c r="B614" s="28"/>
      <c r="C614" s="29">
        <v>0</v>
      </c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29">
        <v>0</v>
      </c>
      <c r="L614" s="29">
        <v>0</v>
      </c>
      <c r="M614" s="29">
        <v>0</v>
      </c>
      <c r="N614" s="29">
        <v>0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0</v>
      </c>
      <c r="AD614" s="29">
        <v>0</v>
      </c>
      <c r="AE614" s="29">
        <v>0</v>
      </c>
      <c r="AF614" s="29">
        <v>0</v>
      </c>
      <c r="AG614" s="29">
        <v>0</v>
      </c>
      <c r="AH614" s="29">
        <v>0</v>
      </c>
      <c r="AI614" s="29">
        <v>0</v>
      </c>
      <c r="AJ614" s="29">
        <v>0</v>
      </c>
    </row>
    <row r="615" spans="1:36" x14ac:dyDescent="0.2">
      <c r="A615" s="30" t="s">
        <v>15</v>
      </c>
      <c r="B615" s="31"/>
      <c r="C615" s="19">
        <v>0</v>
      </c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Z615" s="19">
        <v>0</v>
      </c>
      <c r="AA615" s="19">
        <v>0</v>
      </c>
      <c r="AB615" s="19">
        <v>0</v>
      </c>
      <c r="AC615" s="19">
        <v>0</v>
      </c>
      <c r="AD615" s="19">
        <v>0</v>
      </c>
      <c r="AE615" s="19">
        <v>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</row>
    <row r="616" spans="1:36" x14ac:dyDescent="0.2">
      <c r="A616" s="24" t="s">
        <v>10</v>
      </c>
      <c r="B616" s="25"/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>
        <v>0</v>
      </c>
      <c r="AG616" s="26">
        <v>0</v>
      </c>
      <c r="AH616" s="26">
        <v>0</v>
      </c>
      <c r="AI616" s="26">
        <v>0</v>
      </c>
      <c r="AJ616" s="26">
        <v>0</v>
      </c>
    </row>
    <row r="617" spans="1:36" x14ac:dyDescent="0.2">
      <c r="A617" s="10" t="s">
        <v>16</v>
      </c>
      <c r="B617" s="11"/>
      <c r="C617" s="12">
        <v>0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</row>
    <row r="618" spans="1:36" x14ac:dyDescent="0.2">
      <c r="A618" s="10" t="s">
        <v>17</v>
      </c>
      <c r="B618" s="11"/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</row>
    <row r="619" spans="1:36" x14ac:dyDescent="0.2">
      <c r="A619" s="10" t="s">
        <v>13</v>
      </c>
      <c r="B619" s="11"/>
      <c r="C619" s="12">
        <v>0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</row>
    <row r="620" spans="1:36" x14ac:dyDescent="0.2">
      <c r="A620" s="27" t="s">
        <v>18</v>
      </c>
      <c r="B620" s="28"/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0</v>
      </c>
      <c r="AD620" s="29">
        <v>0</v>
      </c>
      <c r="AE620" s="29">
        <v>0</v>
      </c>
      <c r="AF620" s="29">
        <v>0</v>
      </c>
      <c r="AG620" s="29">
        <v>0</v>
      </c>
      <c r="AH620" s="29">
        <v>0</v>
      </c>
      <c r="AI620" s="29">
        <v>0</v>
      </c>
      <c r="AJ620" s="29">
        <v>0</v>
      </c>
    </row>
    <row r="621" spans="1:36" x14ac:dyDescent="0.2">
      <c r="A621" s="32" t="s">
        <v>19</v>
      </c>
      <c r="B621" s="33"/>
      <c r="C621" s="34">
        <v>0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0</v>
      </c>
      <c r="AA621" s="34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</row>
    <row r="622" spans="1:36" x14ac:dyDescent="0.2">
      <c r="A622" s="24" t="s">
        <v>20</v>
      </c>
      <c r="B622" s="25"/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0</v>
      </c>
      <c r="Y622" s="26">
        <v>0</v>
      </c>
      <c r="Z622" s="26">
        <v>0</v>
      </c>
      <c r="AA622" s="26">
        <v>0</v>
      </c>
      <c r="AB622" s="26">
        <v>0</v>
      </c>
      <c r="AC622" s="26">
        <v>0</v>
      </c>
      <c r="AD622" s="26">
        <v>0</v>
      </c>
      <c r="AE622" s="26">
        <v>0</v>
      </c>
      <c r="AF622" s="26">
        <v>0</v>
      </c>
      <c r="AG622" s="26">
        <v>0</v>
      </c>
      <c r="AH622" s="26">
        <v>0</v>
      </c>
      <c r="AI622" s="26">
        <v>0</v>
      </c>
      <c r="AJ622" s="26">
        <v>0</v>
      </c>
    </row>
    <row r="623" spans="1:36" x14ac:dyDescent="0.2">
      <c r="A623" s="35" t="s">
        <v>21</v>
      </c>
      <c r="B623" s="31"/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</row>
    <row r="624" spans="1:36" ht="13.5" thickBot="1" x14ac:dyDescent="0.25">
      <c r="A624" s="13" t="s">
        <v>22</v>
      </c>
      <c r="B624" s="14"/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</row>
    <row r="625" spans="1:36" ht="13.5" thickBot="1" x14ac:dyDescent="0.25">
      <c r="A625" s="30" t="s">
        <v>23</v>
      </c>
      <c r="B625" s="31"/>
      <c r="C625" s="19">
        <v>0</v>
      </c>
      <c r="D625" s="19">
        <v>0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Z625" s="19">
        <v>0</v>
      </c>
      <c r="AA625" s="19">
        <v>0</v>
      </c>
      <c r="AB625" s="19">
        <v>0</v>
      </c>
      <c r="AC625" s="19">
        <v>0</v>
      </c>
      <c r="AD625" s="19">
        <v>0</v>
      </c>
      <c r="AE625" s="19">
        <v>0</v>
      </c>
      <c r="AF625" s="19">
        <v>0</v>
      </c>
      <c r="AG625" s="19">
        <v>0</v>
      </c>
      <c r="AH625" s="19">
        <v>0</v>
      </c>
      <c r="AI625" s="19">
        <v>0</v>
      </c>
      <c r="AJ625" s="19">
        <v>0</v>
      </c>
    </row>
    <row r="626" spans="1:36" ht="13.5" thickBot="1" x14ac:dyDescent="0.25">
      <c r="A626" s="36" t="s">
        <v>24</v>
      </c>
      <c r="B626" s="37"/>
      <c r="C626" s="38">
        <v>0</v>
      </c>
      <c r="D626" s="38">
        <v>0</v>
      </c>
      <c r="E626" s="38">
        <v>0</v>
      </c>
      <c r="F626" s="38">
        <v>0</v>
      </c>
      <c r="G626" s="38">
        <v>0</v>
      </c>
      <c r="H626" s="38">
        <v>0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  <c r="O626" s="38">
        <v>0</v>
      </c>
      <c r="P626" s="38">
        <v>0</v>
      </c>
      <c r="Q626" s="38">
        <v>0</v>
      </c>
      <c r="R626" s="38">
        <v>8.2944983039999996E-3</v>
      </c>
      <c r="S626" s="38">
        <v>0.64393485047999999</v>
      </c>
      <c r="T626" s="38">
        <v>3.5100642127679991</v>
      </c>
      <c r="U626" s="38">
        <v>18.115130632800003</v>
      </c>
      <c r="V626" s="38">
        <v>22.805955458351999</v>
      </c>
      <c r="W626" s="38">
        <v>30.154825383974885</v>
      </c>
      <c r="X626" s="38">
        <v>30.442404013648794</v>
      </c>
      <c r="Y626" s="38">
        <v>28.640216135263202</v>
      </c>
      <c r="Z626" s="38">
        <v>27.703620791567996</v>
      </c>
      <c r="AA626" s="38">
        <v>24.796847172575998</v>
      </c>
      <c r="AB626" s="38">
        <v>28.567160382239997</v>
      </c>
      <c r="AC626" s="38">
        <v>31.851377212079999</v>
      </c>
      <c r="AD626" s="38">
        <v>29.411126597184001</v>
      </c>
      <c r="AE626" s="38">
        <v>27.916404744672001</v>
      </c>
      <c r="AF626" s="38">
        <v>26.911813626048001</v>
      </c>
      <c r="AG626" s="38">
        <v>20.482286487648</v>
      </c>
      <c r="AH626" s="38">
        <v>19.912024541567998</v>
      </c>
      <c r="AI626" s="38">
        <v>23.439680137823999</v>
      </c>
      <c r="AJ626" s="38">
        <v>33.294314644608001</v>
      </c>
    </row>
    <row r="627" spans="1:36" x14ac:dyDescent="0.2">
      <c r="A627" s="16" t="s">
        <v>25</v>
      </c>
      <c r="B627" s="17"/>
      <c r="C627" s="18">
        <v>0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</row>
    <row r="628" spans="1:36" ht="13.5" thickBot="1" x14ac:dyDescent="0.25">
      <c r="A628" s="39" t="s">
        <v>26</v>
      </c>
      <c r="B628" s="40"/>
      <c r="C628" s="41">
        <v>0</v>
      </c>
      <c r="D628" s="41">
        <v>0</v>
      </c>
      <c r="E628" s="41">
        <v>0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</row>
    <row r="629" spans="1:36" ht="13.5" thickBot="1" x14ac:dyDescent="0.25">
      <c r="A629" s="16" t="s">
        <v>27</v>
      </c>
      <c r="B629" s="17"/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8.2944983039999996E-3</v>
      </c>
      <c r="S629" s="18">
        <v>0.64483699867199995</v>
      </c>
      <c r="T629" s="18">
        <v>3.5100642127679991</v>
      </c>
      <c r="U629" s="18">
        <v>17.874580563119999</v>
      </c>
      <c r="V629" s="18">
        <v>22.80595547860224</v>
      </c>
      <c r="W629" s="18">
        <v>30.154825267535998</v>
      </c>
      <c r="X629" s="18">
        <v>29.073583446719997</v>
      </c>
      <c r="Y629" s="18">
        <v>28.592245873296001</v>
      </c>
      <c r="Z629" s="18">
        <v>28.550047410671997</v>
      </c>
      <c r="AA629" s="18">
        <v>26.613862732319994</v>
      </c>
      <c r="AB629" s="18">
        <v>29.856663265055996</v>
      </c>
      <c r="AC629" s="18">
        <v>32.755617253871989</v>
      </c>
      <c r="AD629" s="18">
        <v>29.603841549935996</v>
      </c>
      <c r="AE629" s="18">
        <v>27.271252854767997</v>
      </c>
      <c r="AF629" s="18">
        <v>26.188949415119996</v>
      </c>
      <c r="AG629" s="18">
        <v>19.435329335664004</v>
      </c>
      <c r="AH629" s="18">
        <v>20.323432973711999</v>
      </c>
      <c r="AI629" s="18">
        <v>23.281012926095997</v>
      </c>
      <c r="AJ629" s="18">
        <v>32.775283274447993</v>
      </c>
    </row>
    <row r="630" spans="1:36" x14ac:dyDescent="0.2">
      <c r="A630" s="42" t="s">
        <v>28</v>
      </c>
      <c r="B630" s="43"/>
      <c r="C630" s="44">
        <v>0</v>
      </c>
      <c r="D630" s="44">
        <v>0</v>
      </c>
      <c r="E630" s="44">
        <v>0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0</v>
      </c>
      <c r="S630" s="44">
        <v>0</v>
      </c>
      <c r="T630" s="44">
        <v>0</v>
      </c>
      <c r="U630" s="44">
        <v>0</v>
      </c>
      <c r="V630" s="44">
        <v>0</v>
      </c>
      <c r="W630" s="44">
        <v>0</v>
      </c>
      <c r="X630" s="44">
        <v>0</v>
      </c>
      <c r="Y630" s="44">
        <v>0</v>
      </c>
      <c r="Z630" s="44">
        <v>0</v>
      </c>
      <c r="AA630" s="44">
        <v>0</v>
      </c>
      <c r="AB630" s="44">
        <v>0</v>
      </c>
      <c r="AC630" s="44">
        <v>0</v>
      </c>
      <c r="AD630" s="44">
        <v>0</v>
      </c>
      <c r="AE630" s="44">
        <v>0</v>
      </c>
      <c r="AF630" s="44">
        <v>0</v>
      </c>
      <c r="AG630" s="44">
        <v>0</v>
      </c>
      <c r="AH630" s="44">
        <v>0</v>
      </c>
      <c r="AI630" s="44">
        <v>0</v>
      </c>
      <c r="AJ630" s="44">
        <v>0</v>
      </c>
    </row>
    <row r="631" spans="1:36" x14ac:dyDescent="0.2">
      <c r="A631" s="45" t="s">
        <v>29</v>
      </c>
      <c r="B631" s="46" t="s">
        <v>30</v>
      </c>
      <c r="C631" s="47">
        <v>0</v>
      </c>
      <c r="D631" s="47">
        <v>0</v>
      </c>
      <c r="E631" s="47">
        <v>0</v>
      </c>
      <c r="F631" s="47">
        <v>0</v>
      </c>
      <c r="G631" s="47">
        <v>0</v>
      </c>
      <c r="H631" s="47">
        <v>0</v>
      </c>
      <c r="I631" s="47">
        <v>0</v>
      </c>
      <c r="J631" s="47">
        <v>0</v>
      </c>
      <c r="K631" s="47">
        <v>0</v>
      </c>
      <c r="L631" s="47">
        <v>0</v>
      </c>
      <c r="M631" s="47">
        <v>0</v>
      </c>
      <c r="N631" s="47">
        <v>0</v>
      </c>
      <c r="O631" s="47">
        <v>0</v>
      </c>
      <c r="P631" s="47">
        <v>0</v>
      </c>
      <c r="Q631" s="47">
        <v>0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47">
        <v>0</v>
      </c>
      <c r="X631" s="47">
        <v>0</v>
      </c>
      <c r="Y631" s="47">
        <v>0</v>
      </c>
      <c r="Z631" s="47">
        <v>0</v>
      </c>
      <c r="AA631" s="47">
        <v>0</v>
      </c>
      <c r="AB631" s="47">
        <v>0</v>
      </c>
      <c r="AC631" s="47">
        <v>0</v>
      </c>
      <c r="AD631" s="47">
        <v>0</v>
      </c>
      <c r="AE631" s="47">
        <v>0</v>
      </c>
      <c r="AF631" s="47">
        <v>0</v>
      </c>
      <c r="AG631" s="47">
        <v>0</v>
      </c>
      <c r="AH631" s="47">
        <v>0</v>
      </c>
      <c r="AI631" s="47">
        <v>0</v>
      </c>
      <c r="AJ631" s="47">
        <v>0</v>
      </c>
    </row>
    <row r="632" spans="1:36" x14ac:dyDescent="0.2">
      <c r="A632" s="49" t="s">
        <v>31</v>
      </c>
      <c r="B632" s="50" t="s">
        <v>32</v>
      </c>
      <c r="C632" s="51">
        <v>0</v>
      </c>
      <c r="D632" s="51">
        <v>0</v>
      </c>
      <c r="E632" s="51">
        <v>0</v>
      </c>
      <c r="F632" s="51">
        <v>0</v>
      </c>
      <c r="G632" s="51">
        <v>0</v>
      </c>
      <c r="H632" s="51">
        <v>0</v>
      </c>
      <c r="I632" s="51">
        <v>0</v>
      </c>
      <c r="J632" s="51">
        <v>0</v>
      </c>
      <c r="K632" s="51">
        <v>0</v>
      </c>
      <c r="L632" s="51">
        <v>0</v>
      </c>
      <c r="M632" s="51">
        <v>0</v>
      </c>
      <c r="N632" s="51">
        <v>0</v>
      </c>
      <c r="O632" s="51">
        <v>0</v>
      </c>
      <c r="P632" s="51">
        <v>0</v>
      </c>
      <c r="Q632" s="51">
        <v>0</v>
      </c>
      <c r="R632" s="51">
        <v>0</v>
      </c>
      <c r="S632" s="51">
        <v>0</v>
      </c>
      <c r="T632" s="51">
        <v>0</v>
      </c>
      <c r="U632" s="51">
        <v>0</v>
      </c>
      <c r="V632" s="51">
        <v>0</v>
      </c>
      <c r="W632" s="51">
        <v>0</v>
      </c>
      <c r="X632" s="51">
        <v>0</v>
      </c>
      <c r="Y632" s="51">
        <v>0</v>
      </c>
      <c r="Z632" s="51">
        <v>0</v>
      </c>
      <c r="AA632" s="51">
        <v>0</v>
      </c>
      <c r="AB632" s="51">
        <v>0</v>
      </c>
      <c r="AC632" s="51">
        <v>0</v>
      </c>
      <c r="AD632" s="51">
        <v>0</v>
      </c>
      <c r="AE632" s="51">
        <v>0</v>
      </c>
      <c r="AF632" s="51">
        <v>0</v>
      </c>
      <c r="AG632" s="51">
        <v>0</v>
      </c>
      <c r="AH632" s="51">
        <v>0</v>
      </c>
      <c r="AI632" s="51">
        <v>0</v>
      </c>
      <c r="AJ632" s="51">
        <v>0</v>
      </c>
    </row>
    <row r="633" spans="1:36" x14ac:dyDescent="0.2">
      <c r="A633" s="49" t="s">
        <v>33</v>
      </c>
      <c r="B633" s="50" t="s">
        <v>34</v>
      </c>
      <c r="C633" s="51">
        <v>0</v>
      </c>
      <c r="D633" s="51">
        <v>0</v>
      </c>
      <c r="E633" s="51">
        <v>0</v>
      </c>
      <c r="F633" s="51">
        <v>0</v>
      </c>
      <c r="G633" s="51">
        <v>0</v>
      </c>
      <c r="H633" s="51">
        <v>0</v>
      </c>
      <c r="I633" s="51">
        <v>0</v>
      </c>
      <c r="J633" s="51">
        <v>0</v>
      </c>
      <c r="K633" s="51">
        <v>0</v>
      </c>
      <c r="L633" s="51">
        <v>0</v>
      </c>
      <c r="M633" s="51">
        <v>0</v>
      </c>
      <c r="N633" s="51">
        <v>0</v>
      </c>
      <c r="O633" s="51">
        <v>0</v>
      </c>
      <c r="P633" s="51">
        <v>0</v>
      </c>
      <c r="Q633" s="51">
        <v>0</v>
      </c>
      <c r="R633" s="51">
        <v>0</v>
      </c>
      <c r="S633" s="51">
        <v>0</v>
      </c>
      <c r="T633" s="51">
        <v>0</v>
      </c>
      <c r="U633" s="51">
        <v>0</v>
      </c>
      <c r="V633" s="51">
        <v>0</v>
      </c>
      <c r="W633" s="51">
        <v>0</v>
      </c>
      <c r="X633" s="51">
        <v>0</v>
      </c>
      <c r="Y633" s="51">
        <v>0</v>
      </c>
      <c r="Z633" s="51">
        <v>0</v>
      </c>
      <c r="AA633" s="51">
        <v>0</v>
      </c>
      <c r="AB633" s="51">
        <v>0</v>
      </c>
      <c r="AC633" s="51">
        <v>0</v>
      </c>
      <c r="AD633" s="51">
        <v>0</v>
      </c>
      <c r="AE633" s="51">
        <v>0</v>
      </c>
      <c r="AF633" s="51">
        <v>0</v>
      </c>
      <c r="AG633" s="51">
        <v>0</v>
      </c>
      <c r="AH633" s="51">
        <v>0</v>
      </c>
      <c r="AI633" s="51">
        <v>0</v>
      </c>
      <c r="AJ633" s="51">
        <v>0</v>
      </c>
    </row>
    <row r="634" spans="1:36" x14ac:dyDescent="0.2">
      <c r="A634" s="49" t="s">
        <v>35</v>
      </c>
      <c r="B634" s="50" t="s">
        <v>36</v>
      </c>
      <c r="C634" s="51">
        <v>0</v>
      </c>
      <c r="D634" s="51">
        <v>0</v>
      </c>
      <c r="E634" s="51">
        <v>0</v>
      </c>
      <c r="F634" s="51">
        <v>0</v>
      </c>
      <c r="G634" s="51">
        <v>0</v>
      </c>
      <c r="H634" s="51">
        <v>0</v>
      </c>
      <c r="I634" s="51">
        <v>0</v>
      </c>
      <c r="J634" s="51">
        <v>0</v>
      </c>
      <c r="K634" s="51">
        <v>0</v>
      </c>
      <c r="L634" s="51">
        <v>0</v>
      </c>
      <c r="M634" s="51">
        <v>0</v>
      </c>
      <c r="N634" s="51">
        <v>0</v>
      </c>
      <c r="O634" s="51">
        <v>0</v>
      </c>
      <c r="P634" s="51">
        <v>0</v>
      </c>
      <c r="Q634" s="51">
        <v>0</v>
      </c>
      <c r="R634" s="51">
        <v>0</v>
      </c>
      <c r="S634" s="51">
        <v>0</v>
      </c>
      <c r="T634" s="51">
        <v>0</v>
      </c>
      <c r="U634" s="51">
        <v>0</v>
      </c>
      <c r="V634" s="51">
        <v>0</v>
      </c>
      <c r="W634" s="51">
        <v>0</v>
      </c>
      <c r="X634" s="51">
        <v>0</v>
      </c>
      <c r="Y634" s="51">
        <v>0</v>
      </c>
      <c r="Z634" s="51">
        <v>0</v>
      </c>
      <c r="AA634" s="51">
        <v>0</v>
      </c>
      <c r="AB634" s="51">
        <v>0</v>
      </c>
      <c r="AC634" s="51">
        <v>0</v>
      </c>
      <c r="AD634" s="51">
        <v>0</v>
      </c>
      <c r="AE634" s="51">
        <v>0</v>
      </c>
      <c r="AF634" s="51">
        <v>0</v>
      </c>
      <c r="AG634" s="51">
        <v>0</v>
      </c>
      <c r="AH634" s="51">
        <v>0</v>
      </c>
      <c r="AI634" s="51">
        <v>0</v>
      </c>
      <c r="AJ634" s="51">
        <v>0</v>
      </c>
    </row>
    <row r="635" spans="1:36" x14ac:dyDescent="0.2">
      <c r="A635" s="49" t="s">
        <v>37</v>
      </c>
      <c r="B635" s="50" t="s">
        <v>38</v>
      </c>
      <c r="C635" s="51">
        <v>0</v>
      </c>
      <c r="D635" s="51">
        <v>0</v>
      </c>
      <c r="E635" s="51">
        <v>0</v>
      </c>
      <c r="F635" s="51">
        <v>0</v>
      </c>
      <c r="G635" s="51">
        <v>0</v>
      </c>
      <c r="H635" s="51">
        <v>0</v>
      </c>
      <c r="I635" s="51">
        <v>0</v>
      </c>
      <c r="J635" s="51">
        <v>0</v>
      </c>
      <c r="K635" s="51">
        <v>0</v>
      </c>
      <c r="L635" s="51">
        <v>0</v>
      </c>
      <c r="M635" s="51">
        <v>0</v>
      </c>
      <c r="N635" s="51">
        <v>0</v>
      </c>
      <c r="O635" s="51">
        <v>0</v>
      </c>
      <c r="P635" s="51">
        <v>0</v>
      </c>
      <c r="Q635" s="51">
        <v>0</v>
      </c>
      <c r="R635" s="51">
        <v>0</v>
      </c>
      <c r="S635" s="51">
        <v>0</v>
      </c>
      <c r="T635" s="51">
        <v>0</v>
      </c>
      <c r="U635" s="51">
        <v>0</v>
      </c>
      <c r="V635" s="51">
        <v>0</v>
      </c>
      <c r="W635" s="51">
        <v>0</v>
      </c>
      <c r="X635" s="51">
        <v>0</v>
      </c>
      <c r="Y635" s="51">
        <v>0</v>
      </c>
      <c r="Z635" s="51">
        <v>0</v>
      </c>
      <c r="AA635" s="51">
        <v>0</v>
      </c>
      <c r="AB635" s="51">
        <v>0</v>
      </c>
      <c r="AC635" s="51">
        <v>0</v>
      </c>
      <c r="AD635" s="51">
        <v>0</v>
      </c>
      <c r="AE635" s="51">
        <v>0</v>
      </c>
      <c r="AF635" s="51">
        <v>0</v>
      </c>
      <c r="AG635" s="51">
        <v>0</v>
      </c>
      <c r="AH635" s="51">
        <v>0</v>
      </c>
      <c r="AI635" s="51">
        <v>0</v>
      </c>
      <c r="AJ635" s="51">
        <v>0</v>
      </c>
    </row>
    <row r="636" spans="1:36" x14ac:dyDescent="0.2">
      <c r="A636" s="49" t="s">
        <v>39</v>
      </c>
      <c r="B636" s="50" t="s">
        <v>40</v>
      </c>
      <c r="C636" s="51">
        <v>0</v>
      </c>
      <c r="D636" s="51">
        <v>0</v>
      </c>
      <c r="E636" s="51">
        <v>0</v>
      </c>
      <c r="F636" s="51">
        <v>0</v>
      </c>
      <c r="G636" s="51">
        <v>0</v>
      </c>
      <c r="H636" s="51">
        <v>0</v>
      </c>
      <c r="I636" s="51">
        <v>0</v>
      </c>
      <c r="J636" s="51">
        <v>0</v>
      </c>
      <c r="K636" s="51">
        <v>0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51">
        <v>0</v>
      </c>
      <c r="S636" s="51">
        <v>0</v>
      </c>
      <c r="T636" s="51">
        <v>0</v>
      </c>
      <c r="U636" s="51">
        <v>0</v>
      </c>
      <c r="V636" s="51">
        <v>0</v>
      </c>
      <c r="W636" s="51">
        <v>0</v>
      </c>
      <c r="X636" s="51">
        <v>0</v>
      </c>
      <c r="Y636" s="51">
        <v>0</v>
      </c>
      <c r="Z636" s="51">
        <v>0</v>
      </c>
      <c r="AA636" s="51">
        <v>0</v>
      </c>
      <c r="AB636" s="51">
        <v>0</v>
      </c>
      <c r="AC636" s="51">
        <v>0</v>
      </c>
      <c r="AD636" s="51">
        <v>0</v>
      </c>
      <c r="AE636" s="51">
        <v>0</v>
      </c>
      <c r="AF636" s="51">
        <v>0</v>
      </c>
      <c r="AG636" s="51">
        <v>0</v>
      </c>
      <c r="AH636" s="51">
        <v>0</v>
      </c>
      <c r="AI636" s="51">
        <v>0</v>
      </c>
      <c r="AJ636" s="51">
        <v>0</v>
      </c>
    </row>
    <row r="637" spans="1:36" x14ac:dyDescent="0.2">
      <c r="A637" s="49" t="s">
        <v>41</v>
      </c>
      <c r="B637" s="50" t="s">
        <v>42</v>
      </c>
      <c r="C637" s="51">
        <v>0</v>
      </c>
      <c r="D637" s="51">
        <v>0</v>
      </c>
      <c r="E637" s="51">
        <v>0</v>
      </c>
      <c r="F637" s="51">
        <v>0</v>
      </c>
      <c r="G637" s="51">
        <v>0</v>
      </c>
      <c r="H637" s="51">
        <v>0</v>
      </c>
      <c r="I637" s="51">
        <v>0</v>
      </c>
      <c r="J637" s="51">
        <v>0</v>
      </c>
      <c r="K637" s="51">
        <v>0</v>
      </c>
      <c r="L637" s="51">
        <v>0</v>
      </c>
      <c r="M637" s="51">
        <v>0</v>
      </c>
      <c r="N637" s="51">
        <v>0</v>
      </c>
      <c r="O637" s="51">
        <v>0</v>
      </c>
      <c r="P637" s="51">
        <v>0</v>
      </c>
      <c r="Q637" s="51">
        <v>0</v>
      </c>
      <c r="R637" s="51">
        <v>0</v>
      </c>
      <c r="S637" s="51">
        <v>0</v>
      </c>
      <c r="T637" s="51">
        <v>0</v>
      </c>
      <c r="U637" s="51">
        <v>0</v>
      </c>
      <c r="V637" s="51">
        <v>0</v>
      </c>
      <c r="W637" s="51">
        <v>0</v>
      </c>
      <c r="X637" s="51">
        <v>0</v>
      </c>
      <c r="Y637" s="51">
        <v>0</v>
      </c>
      <c r="Z637" s="51">
        <v>0</v>
      </c>
      <c r="AA637" s="51">
        <v>0</v>
      </c>
      <c r="AB637" s="51">
        <v>0</v>
      </c>
      <c r="AC637" s="51">
        <v>0</v>
      </c>
      <c r="AD637" s="51">
        <v>0</v>
      </c>
      <c r="AE637" s="51">
        <v>0</v>
      </c>
      <c r="AF637" s="51">
        <v>0</v>
      </c>
      <c r="AG637" s="51">
        <v>0</v>
      </c>
      <c r="AH637" s="51">
        <v>0</v>
      </c>
      <c r="AI637" s="51">
        <v>0</v>
      </c>
      <c r="AJ637" s="51">
        <v>0</v>
      </c>
    </row>
    <row r="638" spans="1:36" x14ac:dyDescent="0.2">
      <c r="A638" s="49" t="s">
        <v>43</v>
      </c>
      <c r="B638" s="50" t="s">
        <v>44</v>
      </c>
      <c r="C638" s="51">
        <v>0</v>
      </c>
      <c r="D638" s="51">
        <v>0</v>
      </c>
      <c r="E638" s="51">
        <v>0</v>
      </c>
      <c r="F638" s="51">
        <v>0</v>
      </c>
      <c r="G638" s="51">
        <v>0</v>
      </c>
      <c r="H638" s="51">
        <v>0</v>
      </c>
      <c r="I638" s="51">
        <v>0</v>
      </c>
      <c r="J638" s="51">
        <v>0</v>
      </c>
      <c r="K638" s="51">
        <v>0</v>
      </c>
      <c r="L638" s="51">
        <v>0</v>
      </c>
      <c r="M638" s="51">
        <v>0</v>
      </c>
      <c r="N638" s="51">
        <v>0</v>
      </c>
      <c r="O638" s="51">
        <v>0</v>
      </c>
      <c r="P638" s="51">
        <v>0</v>
      </c>
      <c r="Q638" s="51">
        <v>0</v>
      </c>
      <c r="R638" s="51">
        <v>0</v>
      </c>
      <c r="S638" s="51">
        <v>0</v>
      </c>
      <c r="T638" s="51">
        <v>0</v>
      </c>
      <c r="U638" s="51">
        <v>0</v>
      </c>
      <c r="V638" s="51">
        <v>0</v>
      </c>
      <c r="W638" s="51">
        <v>0</v>
      </c>
      <c r="X638" s="51">
        <v>0</v>
      </c>
      <c r="Y638" s="51">
        <v>0</v>
      </c>
      <c r="Z638" s="51">
        <v>0</v>
      </c>
      <c r="AA638" s="51">
        <v>0</v>
      </c>
      <c r="AB638" s="51">
        <v>0</v>
      </c>
      <c r="AC638" s="51">
        <v>0</v>
      </c>
      <c r="AD638" s="51">
        <v>0</v>
      </c>
      <c r="AE638" s="51">
        <v>0</v>
      </c>
      <c r="AF638" s="51">
        <v>0</v>
      </c>
      <c r="AG638" s="51">
        <v>0</v>
      </c>
      <c r="AH638" s="51">
        <v>0</v>
      </c>
      <c r="AI638" s="51">
        <v>0</v>
      </c>
      <c r="AJ638" s="51">
        <v>0</v>
      </c>
    </row>
    <row r="639" spans="1:36" x14ac:dyDescent="0.2">
      <c r="A639" s="49" t="s">
        <v>45</v>
      </c>
      <c r="B639" s="50" t="s">
        <v>46</v>
      </c>
      <c r="C639" s="51">
        <v>0</v>
      </c>
      <c r="D639" s="51">
        <v>0</v>
      </c>
      <c r="E639" s="51">
        <v>0</v>
      </c>
      <c r="F639" s="51">
        <v>0</v>
      </c>
      <c r="G639" s="51">
        <v>0</v>
      </c>
      <c r="H639" s="51">
        <v>0</v>
      </c>
      <c r="I639" s="51">
        <v>0</v>
      </c>
      <c r="J639" s="51">
        <v>0</v>
      </c>
      <c r="K639" s="51">
        <v>0</v>
      </c>
      <c r="L639" s="51">
        <v>0</v>
      </c>
      <c r="M639" s="51">
        <v>0</v>
      </c>
      <c r="N639" s="51">
        <v>0</v>
      </c>
      <c r="O639" s="51">
        <v>0</v>
      </c>
      <c r="P639" s="51">
        <v>0</v>
      </c>
      <c r="Q639" s="51">
        <v>0</v>
      </c>
      <c r="R639" s="51">
        <v>0</v>
      </c>
      <c r="S639" s="51">
        <v>0</v>
      </c>
      <c r="T639" s="51">
        <v>0</v>
      </c>
      <c r="U639" s="51">
        <v>0</v>
      </c>
      <c r="V639" s="51">
        <v>0</v>
      </c>
      <c r="W639" s="51">
        <v>0</v>
      </c>
      <c r="X639" s="51">
        <v>0</v>
      </c>
      <c r="Y639" s="51">
        <v>0</v>
      </c>
      <c r="Z639" s="51">
        <v>0</v>
      </c>
      <c r="AA639" s="51">
        <v>0</v>
      </c>
      <c r="AB639" s="51">
        <v>0</v>
      </c>
      <c r="AC639" s="51">
        <v>0</v>
      </c>
      <c r="AD639" s="51">
        <v>0</v>
      </c>
      <c r="AE639" s="51">
        <v>0</v>
      </c>
      <c r="AF639" s="51">
        <v>0</v>
      </c>
      <c r="AG639" s="51">
        <v>0</v>
      </c>
      <c r="AH639" s="51">
        <v>0</v>
      </c>
      <c r="AI639" s="51">
        <v>0</v>
      </c>
      <c r="AJ639" s="51">
        <v>0</v>
      </c>
    </row>
    <row r="640" spans="1:36" x14ac:dyDescent="0.2">
      <c r="A640" s="49" t="s">
        <v>47</v>
      </c>
      <c r="B640" s="50" t="s">
        <v>48</v>
      </c>
      <c r="C640" s="51">
        <v>0</v>
      </c>
      <c r="D640" s="51">
        <v>0</v>
      </c>
      <c r="E640" s="51">
        <v>0</v>
      </c>
      <c r="F640" s="51">
        <v>0</v>
      </c>
      <c r="G640" s="51">
        <v>0</v>
      </c>
      <c r="H640" s="51">
        <v>0</v>
      </c>
      <c r="I640" s="51">
        <v>0</v>
      </c>
      <c r="J640" s="51">
        <v>0</v>
      </c>
      <c r="K640" s="51">
        <v>0</v>
      </c>
      <c r="L640" s="51">
        <v>0</v>
      </c>
      <c r="M640" s="51">
        <v>0</v>
      </c>
      <c r="N640" s="51">
        <v>0</v>
      </c>
      <c r="O640" s="51">
        <v>0</v>
      </c>
      <c r="P640" s="51">
        <v>0</v>
      </c>
      <c r="Q640" s="51">
        <v>0</v>
      </c>
      <c r="R640" s="51">
        <v>0</v>
      </c>
      <c r="S640" s="51">
        <v>0</v>
      </c>
      <c r="T640" s="51">
        <v>0</v>
      </c>
      <c r="U640" s="51">
        <v>0</v>
      </c>
      <c r="V640" s="51">
        <v>0</v>
      </c>
      <c r="W640" s="51">
        <v>0</v>
      </c>
      <c r="X640" s="51">
        <v>0</v>
      </c>
      <c r="Y640" s="51">
        <v>0</v>
      </c>
      <c r="Z640" s="51">
        <v>0</v>
      </c>
      <c r="AA640" s="51">
        <v>0</v>
      </c>
      <c r="AB640" s="51">
        <v>0</v>
      </c>
      <c r="AC640" s="51">
        <v>0</v>
      </c>
      <c r="AD640" s="51">
        <v>0</v>
      </c>
      <c r="AE640" s="51">
        <v>0</v>
      </c>
      <c r="AF640" s="51">
        <v>0</v>
      </c>
      <c r="AG640" s="51">
        <v>0</v>
      </c>
      <c r="AH640" s="51">
        <v>0</v>
      </c>
      <c r="AI640" s="51">
        <v>0</v>
      </c>
      <c r="AJ640" s="51">
        <v>0</v>
      </c>
    </row>
    <row r="641" spans="1:36" x14ac:dyDescent="0.2">
      <c r="A641" s="49" t="s">
        <v>49</v>
      </c>
      <c r="B641" s="50" t="s">
        <v>50</v>
      </c>
      <c r="C641" s="51">
        <v>0</v>
      </c>
      <c r="D641" s="51">
        <v>0</v>
      </c>
      <c r="E641" s="51">
        <v>0</v>
      </c>
      <c r="F641" s="51">
        <v>0</v>
      </c>
      <c r="G641" s="51">
        <v>0</v>
      </c>
      <c r="H641" s="51">
        <v>0</v>
      </c>
      <c r="I641" s="51">
        <v>0</v>
      </c>
      <c r="J641" s="51">
        <v>0</v>
      </c>
      <c r="K641" s="51">
        <v>0</v>
      </c>
      <c r="L641" s="51">
        <v>0</v>
      </c>
      <c r="M641" s="51">
        <v>0</v>
      </c>
      <c r="N641" s="51">
        <v>0</v>
      </c>
      <c r="O641" s="51">
        <v>0</v>
      </c>
      <c r="P641" s="51">
        <v>0</v>
      </c>
      <c r="Q641" s="51">
        <v>0</v>
      </c>
      <c r="R641" s="51">
        <v>0</v>
      </c>
      <c r="S641" s="51">
        <v>0</v>
      </c>
      <c r="T641" s="51">
        <v>0</v>
      </c>
      <c r="U641" s="51">
        <v>0</v>
      </c>
      <c r="V641" s="51">
        <v>0</v>
      </c>
      <c r="W641" s="51">
        <v>0</v>
      </c>
      <c r="X641" s="51">
        <v>0</v>
      </c>
      <c r="Y641" s="51">
        <v>0</v>
      </c>
      <c r="Z641" s="51">
        <v>0</v>
      </c>
      <c r="AA641" s="51">
        <v>0</v>
      </c>
      <c r="AB641" s="51">
        <v>0</v>
      </c>
      <c r="AC641" s="51">
        <v>0</v>
      </c>
      <c r="AD641" s="51">
        <v>0</v>
      </c>
      <c r="AE641" s="51">
        <v>0</v>
      </c>
      <c r="AF641" s="51">
        <v>0</v>
      </c>
      <c r="AG641" s="51">
        <v>0</v>
      </c>
      <c r="AH641" s="51">
        <v>0</v>
      </c>
      <c r="AI641" s="51">
        <v>0</v>
      </c>
      <c r="AJ641" s="51">
        <v>0</v>
      </c>
    </row>
    <row r="642" spans="1:36" x14ac:dyDescent="0.2">
      <c r="A642" s="49" t="s">
        <v>51</v>
      </c>
      <c r="B642" s="50" t="s">
        <v>52</v>
      </c>
      <c r="C642" s="51">
        <v>0</v>
      </c>
      <c r="D642" s="51">
        <v>0</v>
      </c>
      <c r="E642" s="51">
        <v>0</v>
      </c>
      <c r="F642" s="51">
        <v>0</v>
      </c>
      <c r="G642" s="51">
        <v>0</v>
      </c>
      <c r="H642" s="51">
        <v>0</v>
      </c>
      <c r="I642" s="51">
        <v>0</v>
      </c>
      <c r="J642" s="51">
        <v>0</v>
      </c>
      <c r="K642" s="51">
        <v>0</v>
      </c>
      <c r="L642" s="51">
        <v>0</v>
      </c>
      <c r="M642" s="51">
        <v>0</v>
      </c>
      <c r="N642" s="51">
        <v>0</v>
      </c>
      <c r="O642" s="51">
        <v>0</v>
      </c>
      <c r="P642" s="51">
        <v>0</v>
      </c>
      <c r="Q642" s="51">
        <v>0</v>
      </c>
      <c r="R642" s="51">
        <v>0</v>
      </c>
      <c r="S642" s="51">
        <v>0</v>
      </c>
      <c r="T642" s="51">
        <v>0</v>
      </c>
      <c r="U642" s="51">
        <v>0</v>
      </c>
      <c r="V642" s="51">
        <v>0</v>
      </c>
      <c r="W642" s="51">
        <v>0</v>
      </c>
      <c r="X642" s="51">
        <v>0</v>
      </c>
      <c r="Y642" s="51">
        <v>0</v>
      </c>
      <c r="Z642" s="51">
        <v>0</v>
      </c>
      <c r="AA642" s="51">
        <v>0</v>
      </c>
      <c r="AB642" s="51">
        <v>0</v>
      </c>
      <c r="AC642" s="51">
        <v>0</v>
      </c>
      <c r="AD642" s="51">
        <v>0</v>
      </c>
      <c r="AE642" s="51">
        <v>0</v>
      </c>
      <c r="AF642" s="51">
        <v>0</v>
      </c>
      <c r="AG642" s="51">
        <v>0</v>
      </c>
      <c r="AH642" s="51">
        <v>0</v>
      </c>
      <c r="AI642" s="51">
        <v>0</v>
      </c>
      <c r="AJ642" s="51">
        <v>0</v>
      </c>
    </row>
    <row r="643" spans="1:36" x14ac:dyDescent="0.2">
      <c r="A643" s="76" t="s">
        <v>53</v>
      </c>
      <c r="B643" s="92" t="s">
        <v>54</v>
      </c>
      <c r="C643" s="78">
        <v>0</v>
      </c>
      <c r="D643" s="78">
        <v>0</v>
      </c>
      <c r="E643" s="78">
        <v>0</v>
      </c>
      <c r="F643" s="78">
        <v>0</v>
      </c>
      <c r="G643" s="78">
        <v>0</v>
      </c>
      <c r="H643" s="78">
        <v>0</v>
      </c>
      <c r="I643" s="78">
        <v>0</v>
      </c>
      <c r="J643" s="78">
        <v>0</v>
      </c>
      <c r="K643" s="78">
        <v>0</v>
      </c>
      <c r="L643" s="78">
        <v>0</v>
      </c>
      <c r="M643" s="78">
        <v>0</v>
      </c>
      <c r="N643" s="78">
        <v>0</v>
      </c>
      <c r="O643" s="78">
        <v>0</v>
      </c>
      <c r="P643" s="78">
        <v>0</v>
      </c>
      <c r="Q643" s="78">
        <v>0</v>
      </c>
      <c r="R643" s="78">
        <v>0</v>
      </c>
      <c r="S643" s="78">
        <v>0</v>
      </c>
      <c r="T643" s="78">
        <v>0</v>
      </c>
      <c r="U643" s="78">
        <v>0</v>
      </c>
      <c r="V643" s="78">
        <v>0</v>
      </c>
      <c r="W643" s="78">
        <v>0</v>
      </c>
      <c r="X643" s="78">
        <v>0</v>
      </c>
      <c r="Y643" s="78">
        <v>0</v>
      </c>
      <c r="Z643" s="78">
        <v>0</v>
      </c>
      <c r="AA643" s="78">
        <v>0</v>
      </c>
      <c r="AB643" s="78">
        <v>0</v>
      </c>
      <c r="AC643" s="78">
        <v>0</v>
      </c>
      <c r="AD643" s="78">
        <v>0</v>
      </c>
      <c r="AE643" s="78">
        <v>0</v>
      </c>
      <c r="AF643" s="78">
        <v>0</v>
      </c>
      <c r="AG643" s="78">
        <v>0</v>
      </c>
      <c r="AH643" s="78">
        <v>0</v>
      </c>
      <c r="AI643" s="78">
        <v>0</v>
      </c>
      <c r="AJ643" s="78">
        <v>0</v>
      </c>
    </row>
    <row r="644" spans="1:36" x14ac:dyDescent="0.2">
      <c r="A644" s="57" t="s">
        <v>55</v>
      </c>
      <c r="B644" s="58" t="s">
        <v>56</v>
      </c>
      <c r="C644" s="59">
        <v>0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  <c r="P644" s="59">
        <v>0</v>
      </c>
      <c r="Q644" s="59">
        <v>0</v>
      </c>
      <c r="R644" s="59">
        <v>0</v>
      </c>
      <c r="S644" s="59">
        <v>0</v>
      </c>
      <c r="T644" s="59">
        <v>0</v>
      </c>
      <c r="U644" s="59">
        <v>0</v>
      </c>
      <c r="V644" s="59">
        <v>0</v>
      </c>
      <c r="W644" s="59">
        <v>0</v>
      </c>
      <c r="X644" s="59">
        <v>0</v>
      </c>
      <c r="Y644" s="59">
        <v>0</v>
      </c>
      <c r="Z644" s="59">
        <v>0</v>
      </c>
      <c r="AA644" s="59">
        <v>0</v>
      </c>
      <c r="AB644" s="59">
        <v>0</v>
      </c>
      <c r="AC644" s="59">
        <v>0</v>
      </c>
      <c r="AD644" s="59">
        <v>0</v>
      </c>
      <c r="AE644" s="59">
        <v>0</v>
      </c>
      <c r="AF644" s="59">
        <v>0</v>
      </c>
      <c r="AG644" s="59">
        <v>0</v>
      </c>
      <c r="AH644" s="59">
        <v>0</v>
      </c>
      <c r="AI644" s="59">
        <v>0</v>
      </c>
      <c r="AJ644" s="59">
        <v>0</v>
      </c>
    </row>
    <row r="645" spans="1:36" x14ac:dyDescent="0.2">
      <c r="A645" s="30" t="s">
        <v>57</v>
      </c>
      <c r="B645" s="31"/>
      <c r="C645" s="19">
        <v>0</v>
      </c>
      <c r="D645" s="19">
        <v>0</v>
      </c>
      <c r="E645" s="19">
        <v>0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19">
        <v>0</v>
      </c>
      <c r="L645" s="19">
        <v>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8.2944983039999996E-3</v>
      </c>
      <c r="S645" s="19">
        <v>0.64483699867199995</v>
      </c>
      <c r="T645" s="19">
        <v>3.5100642127679991</v>
      </c>
      <c r="U645" s="19">
        <v>17.874580563119999</v>
      </c>
      <c r="V645" s="19">
        <v>22.80595547860224</v>
      </c>
      <c r="W645" s="19">
        <v>30.154825267535998</v>
      </c>
      <c r="X645" s="19">
        <v>29.073583446719997</v>
      </c>
      <c r="Y645" s="19">
        <v>28.592245873296001</v>
      </c>
      <c r="Z645" s="19">
        <v>28.550047410671997</v>
      </c>
      <c r="AA645" s="19">
        <v>26.613862732319994</v>
      </c>
      <c r="AB645" s="19">
        <v>29.856663265055996</v>
      </c>
      <c r="AC645" s="19">
        <v>32.755617253871989</v>
      </c>
      <c r="AD645" s="19">
        <v>29.603841549935996</v>
      </c>
      <c r="AE645" s="19">
        <v>27.271252854767997</v>
      </c>
      <c r="AF645" s="19">
        <v>26.188949415119996</v>
      </c>
      <c r="AG645" s="19">
        <v>19.435329335664004</v>
      </c>
      <c r="AH645" s="19">
        <v>20.323432973711999</v>
      </c>
      <c r="AI645" s="19">
        <v>23.281012926095997</v>
      </c>
      <c r="AJ645" s="19">
        <v>32.775283274447993</v>
      </c>
    </row>
    <row r="646" spans="1:36" x14ac:dyDescent="0.2">
      <c r="A646" s="61" t="s">
        <v>58</v>
      </c>
      <c r="B646" s="25"/>
      <c r="C646" s="62">
        <v>0</v>
      </c>
      <c r="D646" s="62">
        <v>0</v>
      </c>
      <c r="E646" s="62">
        <v>0</v>
      </c>
      <c r="F646" s="62">
        <v>0</v>
      </c>
      <c r="G646" s="62">
        <v>0</v>
      </c>
      <c r="H646" s="62">
        <v>0</v>
      </c>
      <c r="I646" s="62">
        <v>0</v>
      </c>
      <c r="J646" s="62">
        <v>0</v>
      </c>
      <c r="K646" s="62">
        <v>0</v>
      </c>
      <c r="L646" s="62">
        <v>0</v>
      </c>
      <c r="M646" s="62">
        <v>0</v>
      </c>
      <c r="N646" s="62">
        <v>0</v>
      </c>
      <c r="O646" s="62">
        <v>0</v>
      </c>
      <c r="P646" s="62">
        <v>0</v>
      </c>
      <c r="Q646" s="62">
        <v>0</v>
      </c>
      <c r="R646" s="62">
        <v>0</v>
      </c>
      <c r="S646" s="62">
        <v>0</v>
      </c>
      <c r="T646" s="62">
        <v>0</v>
      </c>
      <c r="U646" s="62">
        <v>0</v>
      </c>
      <c r="V646" s="62">
        <v>0</v>
      </c>
      <c r="W646" s="62">
        <v>0</v>
      </c>
      <c r="X646" s="62">
        <v>0</v>
      </c>
      <c r="Y646" s="62">
        <v>0</v>
      </c>
      <c r="Z646" s="62">
        <v>0</v>
      </c>
      <c r="AA646" s="62">
        <v>0</v>
      </c>
      <c r="AB646" s="62">
        <v>0</v>
      </c>
      <c r="AC646" s="62">
        <v>0</v>
      </c>
      <c r="AD646" s="62">
        <v>0</v>
      </c>
      <c r="AE646" s="62">
        <v>0</v>
      </c>
      <c r="AF646" s="62">
        <v>0</v>
      </c>
      <c r="AG646" s="62">
        <v>0</v>
      </c>
      <c r="AH646" s="62">
        <v>0</v>
      </c>
      <c r="AI646" s="62">
        <v>0</v>
      </c>
      <c r="AJ646" s="62">
        <v>0</v>
      </c>
    </row>
    <row r="647" spans="1:36" x14ac:dyDescent="0.2">
      <c r="A647" s="45" t="s">
        <v>59</v>
      </c>
      <c r="B647" s="63"/>
      <c r="C647" s="47">
        <v>0</v>
      </c>
      <c r="D647" s="47">
        <v>0</v>
      </c>
      <c r="E647" s="47">
        <v>0</v>
      </c>
      <c r="F647" s="47">
        <v>0</v>
      </c>
      <c r="G647" s="47">
        <v>0</v>
      </c>
      <c r="H647" s="47">
        <v>0</v>
      </c>
      <c r="I647" s="47">
        <v>0</v>
      </c>
      <c r="J647" s="47">
        <v>0</v>
      </c>
      <c r="K647" s="47">
        <v>0</v>
      </c>
      <c r="L647" s="47">
        <v>0</v>
      </c>
      <c r="M647" s="47">
        <v>0</v>
      </c>
      <c r="N647" s="47">
        <v>0</v>
      </c>
      <c r="O647" s="47">
        <v>0</v>
      </c>
      <c r="P647" s="47">
        <v>0</v>
      </c>
      <c r="Q647" s="47">
        <v>0</v>
      </c>
      <c r="R647" s="47">
        <v>0</v>
      </c>
      <c r="S647" s="47">
        <v>0</v>
      </c>
      <c r="T647" s="47">
        <v>0</v>
      </c>
      <c r="U647" s="47">
        <v>0</v>
      </c>
      <c r="V647" s="47">
        <v>0</v>
      </c>
      <c r="W647" s="47">
        <v>0</v>
      </c>
      <c r="X647" s="47">
        <v>0</v>
      </c>
      <c r="Y647" s="47">
        <v>0</v>
      </c>
      <c r="Z647" s="47">
        <v>0</v>
      </c>
      <c r="AA647" s="47">
        <v>0</v>
      </c>
      <c r="AB647" s="47">
        <v>0</v>
      </c>
      <c r="AC647" s="47">
        <v>0</v>
      </c>
      <c r="AD647" s="47">
        <v>0</v>
      </c>
      <c r="AE647" s="47">
        <v>0</v>
      </c>
      <c r="AF647" s="47">
        <v>0</v>
      </c>
      <c r="AG647" s="47">
        <v>0</v>
      </c>
      <c r="AH647" s="47">
        <v>0</v>
      </c>
      <c r="AI647" s="47">
        <v>0</v>
      </c>
      <c r="AJ647" s="47">
        <v>0</v>
      </c>
    </row>
    <row r="648" spans="1:36" x14ac:dyDescent="0.2">
      <c r="A648" s="49" t="s">
        <v>60</v>
      </c>
      <c r="B648" s="11"/>
      <c r="C648" s="51">
        <v>0</v>
      </c>
      <c r="D648" s="51">
        <v>0</v>
      </c>
      <c r="E648" s="51">
        <v>0</v>
      </c>
      <c r="F648" s="51">
        <v>0</v>
      </c>
      <c r="G648" s="51">
        <v>0</v>
      </c>
      <c r="H648" s="51">
        <v>0</v>
      </c>
      <c r="I648" s="51">
        <v>0</v>
      </c>
      <c r="J648" s="51">
        <v>0</v>
      </c>
      <c r="K648" s="51">
        <v>0</v>
      </c>
      <c r="L648" s="51">
        <v>0</v>
      </c>
      <c r="M648" s="51">
        <v>0</v>
      </c>
      <c r="N648" s="51">
        <v>0</v>
      </c>
      <c r="O648" s="51">
        <v>0</v>
      </c>
      <c r="P648" s="51">
        <v>0</v>
      </c>
      <c r="Q648" s="51">
        <v>0</v>
      </c>
      <c r="R648" s="51">
        <v>6.8338482222808283E-3</v>
      </c>
      <c r="S648" s="51">
        <v>0.53647135811801494</v>
      </c>
      <c r="T648" s="51">
        <v>2.9052905145768326</v>
      </c>
      <c r="U648" s="51">
        <v>15.03210228216679</v>
      </c>
      <c r="V648" s="51">
        <v>19.602385197909406</v>
      </c>
      <c r="W648" s="51">
        <v>26.222710267718426</v>
      </c>
      <c r="X648" s="51">
        <v>25.176788062456108</v>
      </c>
      <c r="Y648" s="51">
        <v>25.433466544547255</v>
      </c>
      <c r="Z648" s="51">
        <v>25.79056099139865</v>
      </c>
      <c r="AA648" s="51">
        <v>24.0839886267457</v>
      </c>
      <c r="AB648" s="51">
        <v>26.549065181884586</v>
      </c>
      <c r="AC648" s="51">
        <v>27.84146546407224</v>
      </c>
      <c r="AD648" s="51">
        <v>24.938882488245827</v>
      </c>
      <c r="AE648" s="51">
        <v>23.115101248346424</v>
      </c>
      <c r="AF648" s="51">
        <v>22.062517678747216</v>
      </c>
      <c r="AG648" s="51">
        <v>16.448435231104142</v>
      </c>
      <c r="AH648" s="51">
        <v>17.20238406978094</v>
      </c>
      <c r="AI648" s="51">
        <v>20.69666775376087</v>
      </c>
      <c r="AJ648" s="51">
        <v>29.316697942304479</v>
      </c>
    </row>
    <row r="649" spans="1:36" x14ac:dyDescent="0.2">
      <c r="A649" s="49" t="s">
        <v>61</v>
      </c>
      <c r="B649" s="11"/>
      <c r="C649" s="51">
        <v>0</v>
      </c>
      <c r="D649" s="51">
        <v>0</v>
      </c>
      <c r="E649" s="51">
        <v>0</v>
      </c>
      <c r="F649" s="51">
        <v>0</v>
      </c>
      <c r="G649" s="51">
        <v>0</v>
      </c>
      <c r="H649" s="51">
        <v>0</v>
      </c>
      <c r="I649" s="51">
        <v>0</v>
      </c>
      <c r="J649" s="51">
        <v>0</v>
      </c>
      <c r="K649" s="51">
        <v>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1.6935680610050472E-4</v>
      </c>
      <c r="S649" s="51">
        <v>1.375315429064583E-2</v>
      </c>
      <c r="T649" s="51">
        <v>7.8981803634594616E-2</v>
      </c>
      <c r="U649" s="51">
        <v>0.49061731677251741</v>
      </c>
      <c r="V649" s="51">
        <v>0.62187773257611589</v>
      </c>
      <c r="W649" s="51">
        <v>0.76680052777958518</v>
      </c>
      <c r="X649" s="51">
        <v>0.65316396903038543</v>
      </c>
      <c r="Y649" s="51">
        <v>0.58764155723719558</v>
      </c>
      <c r="Z649" s="51">
        <v>0.498269635365652</v>
      </c>
      <c r="AA649" s="51">
        <v>0.43138217110804128</v>
      </c>
      <c r="AB649" s="51">
        <v>0.45763015206508051</v>
      </c>
      <c r="AC649" s="51">
        <v>0.46905721117291455</v>
      </c>
      <c r="AD649" s="51">
        <v>0.37214294281561194</v>
      </c>
      <c r="AE649" s="51">
        <v>0.28161336027832634</v>
      </c>
      <c r="AF649" s="51">
        <v>0.24834820744824421</v>
      </c>
      <c r="AG649" s="51">
        <v>0.1992455029358961</v>
      </c>
      <c r="AH649" s="51">
        <v>0.20837834222665272</v>
      </c>
      <c r="AI649" s="51">
        <v>0.26725816393292579</v>
      </c>
      <c r="AJ649" s="51">
        <v>0.41671999198699089</v>
      </c>
    </row>
    <row r="650" spans="1:36" x14ac:dyDescent="0.2">
      <c r="A650" s="49" t="s">
        <v>62</v>
      </c>
      <c r="B650" s="11"/>
      <c r="C650" s="51">
        <v>0</v>
      </c>
      <c r="D650" s="51">
        <v>0</v>
      </c>
      <c r="E650" s="51">
        <v>0</v>
      </c>
      <c r="F650" s="51">
        <v>0</v>
      </c>
      <c r="G650" s="51">
        <v>0</v>
      </c>
      <c r="H650" s="51">
        <v>0</v>
      </c>
      <c r="I650" s="51">
        <v>0</v>
      </c>
      <c r="J650" s="51">
        <v>0</v>
      </c>
      <c r="K650" s="51">
        <v>0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1">
        <v>0</v>
      </c>
      <c r="V650" s="51">
        <v>0</v>
      </c>
      <c r="W650" s="51">
        <v>0</v>
      </c>
      <c r="X650" s="51">
        <v>0</v>
      </c>
      <c r="Y650" s="51">
        <v>0</v>
      </c>
      <c r="Z650" s="51">
        <v>0</v>
      </c>
      <c r="AA650" s="51">
        <v>0</v>
      </c>
      <c r="AB650" s="51">
        <v>0</v>
      </c>
      <c r="AC650" s="51">
        <v>0</v>
      </c>
      <c r="AD650" s="51">
        <v>0</v>
      </c>
      <c r="AE650" s="51">
        <v>0</v>
      </c>
      <c r="AF650" s="51">
        <v>0</v>
      </c>
      <c r="AG650" s="51">
        <v>0</v>
      </c>
      <c r="AH650" s="51">
        <v>0</v>
      </c>
      <c r="AI650" s="51">
        <v>0</v>
      </c>
      <c r="AJ650" s="51">
        <v>0</v>
      </c>
    </row>
    <row r="651" spans="1:36" x14ac:dyDescent="0.2">
      <c r="A651" s="49" t="s">
        <v>63</v>
      </c>
      <c r="B651" s="11"/>
      <c r="C651" s="51">
        <v>0</v>
      </c>
      <c r="D651" s="51">
        <v>0</v>
      </c>
      <c r="E651" s="51">
        <v>0</v>
      </c>
      <c r="F651" s="51">
        <v>0</v>
      </c>
      <c r="G651" s="51">
        <v>0</v>
      </c>
      <c r="H651" s="51">
        <v>0</v>
      </c>
      <c r="I651" s="51">
        <v>0</v>
      </c>
      <c r="J651" s="51">
        <v>0</v>
      </c>
      <c r="K651" s="51">
        <v>0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1">
        <v>0</v>
      </c>
      <c r="V651" s="51">
        <v>0</v>
      </c>
      <c r="W651" s="51">
        <v>0</v>
      </c>
      <c r="X651" s="51">
        <v>0</v>
      </c>
      <c r="Y651" s="51">
        <v>0</v>
      </c>
      <c r="Z651" s="51">
        <v>0</v>
      </c>
      <c r="AA651" s="51">
        <v>0</v>
      </c>
      <c r="AB651" s="51">
        <v>0</v>
      </c>
      <c r="AC651" s="51">
        <v>0</v>
      </c>
      <c r="AD651" s="51">
        <v>0</v>
      </c>
      <c r="AE651" s="51">
        <v>0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</row>
    <row r="652" spans="1:36" x14ac:dyDescent="0.2">
      <c r="A652" s="49" t="s">
        <v>64</v>
      </c>
      <c r="B652" s="11"/>
      <c r="C652" s="51">
        <v>0</v>
      </c>
      <c r="D652" s="51">
        <v>0</v>
      </c>
      <c r="E652" s="51">
        <v>0</v>
      </c>
      <c r="F652" s="51">
        <v>0</v>
      </c>
      <c r="G652" s="51">
        <v>0</v>
      </c>
      <c r="H652" s="51">
        <v>0</v>
      </c>
      <c r="I652" s="51">
        <v>0</v>
      </c>
      <c r="J652" s="51">
        <v>0</v>
      </c>
      <c r="K652" s="51">
        <v>0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1">
        <v>0</v>
      </c>
      <c r="V652" s="51">
        <v>0</v>
      </c>
      <c r="W652" s="51">
        <v>0</v>
      </c>
      <c r="X652" s="51">
        <v>0</v>
      </c>
      <c r="Y652" s="51">
        <v>0</v>
      </c>
      <c r="Z652" s="51">
        <v>0</v>
      </c>
      <c r="AA652" s="51">
        <v>0</v>
      </c>
      <c r="AB652" s="51">
        <v>0</v>
      </c>
      <c r="AC652" s="51">
        <v>0</v>
      </c>
      <c r="AD652" s="51">
        <v>0</v>
      </c>
      <c r="AE652" s="51">
        <v>0</v>
      </c>
      <c r="AF652" s="51">
        <v>0</v>
      </c>
      <c r="AG652" s="51">
        <v>0</v>
      </c>
      <c r="AH652" s="51">
        <v>0</v>
      </c>
      <c r="AI652" s="51">
        <v>0</v>
      </c>
      <c r="AJ652" s="51">
        <v>0</v>
      </c>
    </row>
    <row r="653" spans="1:36" x14ac:dyDescent="0.2">
      <c r="A653" s="49" t="s">
        <v>65</v>
      </c>
      <c r="B653" s="11"/>
      <c r="C653" s="51">
        <v>0</v>
      </c>
      <c r="D653" s="51">
        <v>0</v>
      </c>
      <c r="E653" s="51">
        <v>0</v>
      </c>
      <c r="F653" s="51">
        <v>0</v>
      </c>
      <c r="G653" s="51">
        <v>0</v>
      </c>
      <c r="H653" s="51">
        <v>0</v>
      </c>
      <c r="I653" s="51">
        <v>0</v>
      </c>
      <c r="J653" s="51">
        <v>0</v>
      </c>
      <c r="K653" s="51">
        <v>0</v>
      </c>
      <c r="L653" s="51">
        <v>0</v>
      </c>
      <c r="M653" s="51">
        <v>0</v>
      </c>
      <c r="N653" s="51">
        <v>0</v>
      </c>
      <c r="O653" s="51">
        <v>0</v>
      </c>
      <c r="P653" s="51">
        <v>0</v>
      </c>
      <c r="Q653" s="51">
        <v>0</v>
      </c>
      <c r="R653" s="51">
        <v>3.2852912778233998E-4</v>
      </c>
      <c r="S653" s="51">
        <v>2.5006384800273007E-2</v>
      </c>
      <c r="T653" s="51">
        <v>0.15504289199527463</v>
      </c>
      <c r="U653" s="51">
        <v>0.34640925379695719</v>
      </c>
      <c r="V653" s="51">
        <v>4.7431540366381225E-2</v>
      </c>
      <c r="W653" s="51">
        <v>0.28158288210992499</v>
      </c>
      <c r="X653" s="51">
        <v>0.22035377325773201</v>
      </c>
      <c r="Y653" s="51">
        <v>0.15188710544383013</v>
      </c>
      <c r="Z653" s="51">
        <v>4.326752700886035E-2</v>
      </c>
      <c r="AA653" s="51">
        <v>0.24811528802923802</v>
      </c>
      <c r="AB653" s="51">
        <v>0.7038470604360253</v>
      </c>
      <c r="AC653" s="51">
        <v>0.31236503569290008</v>
      </c>
      <c r="AD653" s="51">
        <v>0</v>
      </c>
      <c r="AE653" s="51">
        <v>0</v>
      </c>
      <c r="AF653" s="51">
        <v>0.10077260997559095</v>
      </c>
      <c r="AG653" s="51">
        <v>0</v>
      </c>
      <c r="AH653" s="51">
        <v>0</v>
      </c>
      <c r="AI653" s="51">
        <v>0.26361055153569962</v>
      </c>
      <c r="AJ653" s="51">
        <v>0.16473099572849381</v>
      </c>
    </row>
    <row r="654" spans="1:36" x14ac:dyDescent="0.2">
      <c r="A654" s="55" t="s">
        <v>66</v>
      </c>
      <c r="B654" s="31"/>
      <c r="C654" s="51">
        <v>0</v>
      </c>
      <c r="D654" s="51">
        <v>0</v>
      </c>
      <c r="E654" s="51">
        <v>0</v>
      </c>
      <c r="F654" s="51">
        <v>0</v>
      </c>
      <c r="G654" s="51">
        <v>0</v>
      </c>
      <c r="H654" s="51">
        <v>0</v>
      </c>
      <c r="I654" s="51">
        <v>0</v>
      </c>
      <c r="J654" s="51">
        <v>0</v>
      </c>
      <c r="K654" s="51">
        <v>0</v>
      </c>
      <c r="L654" s="51">
        <v>0</v>
      </c>
      <c r="M654" s="51">
        <v>0</v>
      </c>
      <c r="N654" s="51">
        <v>0</v>
      </c>
      <c r="O654" s="51">
        <v>0</v>
      </c>
      <c r="P654" s="51">
        <v>0</v>
      </c>
      <c r="Q654" s="51">
        <v>0</v>
      </c>
      <c r="R654" s="51">
        <v>0</v>
      </c>
      <c r="S654" s="51">
        <v>0</v>
      </c>
      <c r="T654" s="51">
        <v>0</v>
      </c>
      <c r="U654" s="51">
        <v>0</v>
      </c>
      <c r="V654" s="51">
        <v>0</v>
      </c>
      <c r="W654" s="51">
        <v>0</v>
      </c>
      <c r="X654" s="51">
        <v>0</v>
      </c>
      <c r="Y654" s="51">
        <v>0</v>
      </c>
      <c r="Z654" s="51">
        <v>0</v>
      </c>
      <c r="AA654" s="51">
        <v>0</v>
      </c>
      <c r="AB654" s="51">
        <v>0</v>
      </c>
      <c r="AC654" s="51">
        <v>0</v>
      </c>
      <c r="AD654" s="51">
        <v>0</v>
      </c>
      <c r="AE654" s="51">
        <v>0</v>
      </c>
      <c r="AF654" s="51">
        <v>0</v>
      </c>
      <c r="AG654" s="51">
        <v>0</v>
      </c>
      <c r="AH654" s="51">
        <v>0</v>
      </c>
      <c r="AI654" s="51">
        <v>0</v>
      </c>
      <c r="AJ654" s="51">
        <v>0</v>
      </c>
    </row>
    <row r="655" spans="1:36" x14ac:dyDescent="0.2">
      <c r="A655" s="64" t="s">
        <v>67</v>
      </c>
      <c r="B655" s="65"/>
      <c r="C655" s="51">
        <v>0</v>
      </c>
      <c r="D655" s="51">
        <v>0</v>
      </c>
      <c r="E655" s="51">
        <v>0</v>
      </c>
      <c r="F655" s="51">
        <v>0</v>
      </c>
      <c r="G655" s="51">
        <v>0</v>
      </c>
      <c r="H655" s="51">
        <v>0</v>
      </c>
      <c r="I655" s="51">
        <v>0</v>
      </c>
      <c r="J655" s="51">
        <v>0</v>
      </c>
      <c r="K655" s="51">
        <v>0</v>
      </c>
      <c r="L655" s="51">
        <v>0</v>
      </c>
      <c r="M655" s="51">
        <v>0</v>
      </c>
      <c r="N655" s="51">
        <v>0</v>
      </c>
      <c r="O655" s="51">
        <v>0</v>
      </c>
      <c r="P655" s="51">
        <v>0</v>
      </c>
      <c r="Q655" s="51">
        <v>0</v>
      </c>
      <c r="R655" s="51">
        <v>9.6276414783632636E-4</v>
      </c>
      <c r="S655" s="51">
        <v>6.9606101463066186E-2</v>
      </c>
      <c r="T655" s="51">
        <v>0.3707490025612975</v>
      </c>
      <c r="U655" s="51">
        <v>2.005451710383733</v>
      </c>
      <c r="V655" s="51">
        <v>2.534261007750334</v>
      </c>
      <c r="W655" s="51">
        <v>2.8837315899280598</v>
      </c>
      <c r="X655" s="51">
        <v>3.0232776419757732</v>
      </c>
      <c r="Y655" s="51">
        <v>2.41925066606772</v>
      </c>
      <c r="Z655" s="51">
        <v>2.2179492568988333</v>
      </c>
      <c r="AA655" s="51">
        <v>1.850376646437017</v>
      </c>
      <c r="AB655" s="51">
        <v>2.1461208706703041</v>
      </c>
      <c r="AC655" s="51">
        <v>4.1327295429339408</v>
      </c>
      <c r="AD655" s="51">
        <v>4.2928161188745584</v>
      </c>
      <c r="AE655" s="51">
        <v>3.87453824614325</v>
      </c>
      <c r="AF655" s="51">
        <v>3.7773109189489458</v>
      </c>
      <c r="AG655" s="51">
        <v>2.7876486016239661</v>
      </c>
      <c r="AH655" s="51">
        <v>2.9126705617044046</v>
      </c>
      <c r="AI655" s="51">
        <v>2.0534764568665036</v>
      </c>
      <c r="AJ655" s="51">
        <v>2.8771343444280313</v>
      </c>
    </row>
    <row r="656" spans="1:36" x14ac:dyDescent="0.2">
      <c r="A656" s="66" t="s">
        <v>68</v>
      </c>
      <c r="B656" s="67"/>
      <c r="C656" s="68">
        <v>0</v>
      </c>
      <c r="D656" s="68">
        <v>0</v>
      </c>
      <c r="E656" s="68">
        <v>0</v>
      </c>
      <c r="F656" s="68">
        <v>0</v>
      </c>
      <c r="G656" s="68">
        <v>0</v>
      </c>
      <c r="H656" s="68">
        <v>0</v>
      </c>
      <c r="I656" s="68">
        <v>0</v>
      </c>
      <c r="J656" s="68">
        <v>0</v>
      </c>
      <c r="K656" s="68">
        <v>0</v>
      </c>
      <c r="L656" s="68">
        <v>0</v>
      </c>
      <c r="M656" s="68">
        <v>0</v>
      </c>
      <c r="N656" s="68">
        <v>0</v>
      </c>
      <c r="O656" s="68">
        <v>0</v>
      </c>
      <c r="P656" s="68">
        <v>0</v>
      </c>
      <c r="Q656" s="68">
        <v>0</v>
      </c>
      <c r="R656" s="68">
        <v>0</v>
      </c>
      <c r="S656" s="68">
        <v>0</v>
      </c>
      <c r="T656" s="68">
        <v>0</v>
      </c>
      <c r="U656" s="68">
        <v>0</v>
      </c>
      <c r="V656" s="68">
        <v>0</v>
      </c>
      <c r="W656" s="68">
        <v>0</v>
      </c>
      <c r="X656" s="68">
        <v>0</v>
      </c>
      <c r="Y656" s="68">
        <v>0</v>
      </c>
      <c r="Z656" s="68">
        <v>0</v>
      </c>
      <c r="AA656" s="68">
        <v>0</v>
      </c>
      <c r="AB656" s="68">
        <v>0</v>
      </c>
      <c r="AC656" s="68">
        <v>0</v>
      </c>
      <c r="AD656" s="68">
        <v>0</v>
      </c>
      <c r="AE656" s="68">
        <v>0</v>
      </c>
      <c r="AF656" s="68">
        <v>0</v>
      </c>
      <c r="AG656" s="68">
        <v>0</v>
      </c>
      <c r="AH656" s="68">
        <v>0</v>
      </c>
      <c r="AI656" s="68">
        <v>0</v>
      </c>
      <c r="AJ656" s="68">
        <v>0</v>
      </c>
    </row>
    <row r="657" spans="1:36" x14ac:dyDescent="0.2">
      <c r="A657" s="66" t="s">
        <v>69</v>
      </c>
      <c r="B657" s="67"/>
      <c r="C657" s="68">
        <v>0</v>
      </c>
      <c r="D657" s="68">
        <v>0</v>
      </c>
      <c r="E657" s="68">
        <v>0</v>
      </c>
      <c r="F657" s="68">
        <v>0</v>
      </c>
      <c r="G657" s="68">
        <v>0</v>
      </c>
      <c r="H657" s="68">
        <v>0</v>
      </c>
      <c r="I657" s="68">
        <v>0</v>
      </c>
      <c r="J657" s="68">
        <v>0</v>
      </c>
      <c r="K657" s="68">
        <v>0</v>
      </c>
      <c r="L657" s="68">
        <v>0</v>
      </c>
      <c r="M657" s="68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68">
        <v>0</v>
      </c>
      <c r="AA657" s="68">
        <v>0</v>
      </c>
      <c r="AB657" s="68">
        <v>0</v>
      </c>
      <c r="AC657" s="68">
        <v>0</v>
      </c>
      <c r="AD657" s="68">
        <v>0</v>
      </c>
      <c r="AE657" s="68">
        <v>0</v>
      </c>
      <c r="AF657" s="68">
        <v>0</v>
      </c>
      <c r="AG657" s="68">
        <v>0</v>
      </c>
      <c r="AH657" s="68">
        <v>0</v>
      </c>
      <c r="AI657" s="68">
        <v>0</v>
      </c>
      <c r="AJ657" s="68">
        <v>0</v>
      </c>
    </row>
    <row r="658" spans="1:36" x14ac:dyDescent="0.2">
      <c r="A658" s="61" t="s">
        <v>70</v>
      </c>
      <c r="B658" s="25"/>
      <c r="C658" s="62">
        <v>0</v>
      </c>
      <c r="D658" s="62">
        <v>0</v>
      </c>
      <c r="E658" s="62">
        <v>0</v>
      </c>
      <c r="F658" s="62">
        <v>0</v>
      </c>
      <c r="G658" s="62">
        <v>0</v>
      </c>
      <c r="H658" s="62">
        <v>0</v>
      </c>
      <c r="I658" s="62">
        <v>0</v>
      </c>
      <c r="J658" s="62">
        <v>0</v>
      </c>
      <c r="K658" s="62">
        <v>0</v>
      </c>
      <c r="L658" s="62">
        <v>0</v>
      </c>
      <c r="M658" s="62">
        <v>0</v>
      </c>
      <c r="N658" s="62">
        <v>0</v>
      </c>
      <c r="O658" s="62">
        <v>0</v>
      </c>
      <c r="P658" s="62">
        <v>0</v>
      </c>
      <c r="Q658" s="62">
        <v>0</v>
      </c>
      <c r="R658" s="62">
        <v>0</v>
      </c>
      <c r="S658" s="62">
        <v>0</v>
      </c>
      <c r="T658" s="62">
        <v>0</v>
      </c>
      <c r="U658" s="62">
        <v>0</v>
      </c>
      <c r="V658" s="62">
        <v>0</v>
      </c>
      <c r="W658" s="62">
        <v>0</v>
      </c>
      <c r="X658" s="62">
        <v>0</v>
      </c>
      <c r="Y658" s="62">
        <v>0</v>
      </c>
      <c r="Z658" s="62">
        <v>0</v>
      </c>
      <c r="AA658" s="62">
        <v>0</v>
      </c>
      <c r="AB658" s="62">
        <v>0</v>
      </c>
      <c r="AC658" s="62">
        <v>0</v>
      </c>
      <c r="AD658" s="62">
        <v>0</v>
      </c>
      <c r="AE658" s="62">
        <v>0</v>
      </c>
      <c r="AF658" s="62">
        <v>0</v>
      </c>
      <c r="AG658" s="62">
        <v>0</v>
      </c>
      <c r="AH658" s="62">
        <v>0</v>
      </c>
      <c r="AI658" s="62">
        <v>0</v>
      </c>
      <c r="AJ658" s="62">
        <v>0</v>
      </c>
    </row>
    <row r="659" spans="1:36" x14ac:dyDescent="0.2">
      <c r="A659" s="70" t="s">
        <v>71</v>
      </c>
      <c r="B659" s="71" t="s">
        <v>72</v>
      </c>
      <c r="C659" s="72">
        <v>0</v>
      </c>
      <c r="D659" s="73">
        <v>0</v>
      </c>
      <c r="E659" s="73">
        <v>0</v>
      </c>
      <c r="F659" s="73">
        <v>0</v>
      </c>
      <c r="G659" s="73">
        <v>0</v>
      </c>
      <c r="H659" s="73">
        <v>0</v>
      </c>
      <c r="I659" s="73">
        <v>0</v>
      </c>
      <c r="J659" s="73">
        <v>0</v>
      </c>
      <c r="K659" s="73">
        <v>0</v>
      </c>
      <c r="L659" s="73">
        <v>0</v>
      </c>
      <c r="M659" s="73">
        <v>0</v>
      </c>
      <c r="N659" s="73">
        <v>0</v>
      </c>
      <c r="O659" s="73">
        <v>0</v>
      </c>
      <c r="P659" s="73">
        <v>0</v>
      </c>
      <c r="Q659" s="73">
        <v>0</v>
      </c>
      <c r="R659" s="73">
        <v>0</v>
      </c>
      <c r="S659" s="73">
        <v>0</v>
      </c>
      <c r="T659" s="73">
        <v>0</v>
      </c>
      <c r="U659" s="73">
        <v>0</v>
      </c>
      <c r="V659" s="73">
        <v>0</v>
      </c>
      <c r="W659" s="73">
        <v>0</v>
      </c>
      <c r="X659" s="73">
        <v>0</v>
      </c>
      <c r="Y659" s="73">
        <v>0</v>
      </c>
      <c r="Z659" s="73">
        <v>0</v>
      </c>
      <c r="AA659" s="73">
        <v>0</v>
      </c>
      <c r="AB659" s="73">
        <v>0</v>
      </c>
      <c r="AC659" s="73">
        <v>0</v>
      </c>
      <c r="AD659" s="73">
        <v>0</v>
      </c>
      <c r="AE659" s="73">
        <v>0</v>
      </c>
      <c r="AF659" s="73">
        <v>0</v>
      </c>
      <c r="AG659" s="73">
        <v>0</v>
      </c>
      <c r="AH659" s="73">
        <v>0</v>
      </c>
      <c r="AI659" s="73">
        <v>0</v>
      </c>
      <c r="AJ659" s="73">
        <v>0</v>
      </c>
    </row>
    <row r="660" spans="1:36" x14ac:dyDescent="0.2">
      <c r="A660" s="70" t="s">
        <v>73</v>
      </c>
      <c r="B660" s="71" t="s">
        <v>74</v>
      </c>
      <c r="C660" s="72">
        <v>0</v>
      </c>
      <c r="D660" s="73">
        <v>0</v>
      </c>
      <c r="E660" s="73">
        <v>0</v>
      </c>
      <c r="F660" s="73">
        <v>0</v>
      </c>
      <c r="G660" s="73">
        <v>0</v>
      </c>
      <c r="H660" s="73">
        <v>0</v>
      </c>
      <c r="I660" s="73">
        <v>0</v>
      </c>
      <c r="J660" s="73">
        <v>0</v>
      </c>
      <c r="K660" s="73">
        <v>0</v>
      </c>
      <c r="L660" s="73">
        <v>0</v>
      </c>
      <c r="M660" s="73">
        <v>0</v>
      </c>
      <c r="N660" s="73">
        <v>0</v>
      </c>
      <c r="O660" s="73">
        <v>0</v>
      </c>
      <c r="P660" s="73">
        <v>0</v>
      </c>
      <c r="Q660" s="73">
        <v>0</v>
      </c>
      <c r="R660" s="73">
        <v>0</v>
      </c>
      <c r="S660" s="73">
        <v>0</v>
      </c>
      <c r="T660" s="73">
        <v>0</v>
      </c>
      <c r="U660" s="73">
        <v>0</v>
      </c>
      <c r="V660" s="73">
        <v>0</v>
      </c>
      <c r="W660" s="73">
        <v>0</v>
      </c>
      <c r="X660" s="73">
        <v>0</v>
      </c>
      <c r="Y660" s="73">
        <v>0</v>
      </c>
      <c r="Z660" s="73">
        <v>0</v>
      </c>
      <c r="AA660" s="73">
        <v>0</v>
      </c>
      <c r="AB660" s="73">
        <v>0</v>
      </c>
      <c r="AC660" s="73">
        <v>0</v>
      </c>
      <c r="AD660" s="73">
        <v>0</v>
      </c>
      <c r="AE660" s="73">
        <v>0</v>
      </c>
      <c r="AF660" s="73">
        <v>0</v>
      </c>
      <c r="AG660" s="73">
        <v>0</v>
      </c>
      <c r="AH660" s="73">
        <v>0</v>
      </c>
      <c r="AI660" s="73">
        <v>0</v>
      </c>
      <c r="AJ660" s="73">
        <v>0</v>
      </c>
    </row>
    <row r="661" spans="1:36" x14ac:dyDescent="0.2">
      <c r="A661" s="70" t="s">
        <v>75</v>
      </c>
      <c r="B661" s="71" t="s">
        <v>76</v>
      </c>
      <c r="C661" s="72">
        <v>0</v>
      </c>
      <c r="D661" s="73">
        <v>0</v>
      </c>
      <c r="E661" s="73">
        <v>0</v>
      </c>
      <c r="F661" s="73">
        <v>0</v>
      </c>
      <c r="G661" s="73">
        <v>0</v>
      </c>
      <c r="H661" s="73">
        <v>0</v>
      </c>
      <c r="I661" s="73">
        <v>0</v>
      </c>
      <c r="J661" s="73">
        <v>0</v>
      </c>
      <c r="K661" s="73">
        <v>0</v>
      </c>
      <c r="L661" s="73">
        <v>0</v>
      </c>
      <c r="M661" s="73">
        <v>0</v>
      </c>
      <c r="N661" s="73">
        <v>0</v>
      </c>
      <c r="O661" s="73">
        <v>0</v>
      </c>
      <c r="P661" s="73">
        <v>0</v>
      </c>
      <c r="Q661" s="73">
        <v>0</v>
      </c>
      <c r="R661" s="73">
        <v>0</v>
      </c>
      <c r="S661" s="73">
        <v>0</v>
      </c>
      <c r="T661" s="73">
        <v>0</v>
      </c>
      <c r="U661" s="73">
        <v>0</v>
      </c>
      <c r="V661" s="73">
        <v>0</v>
      </c>
      <c r="W661" s="73">
        <v>0</v>
      </c>
      <c r="X661" s="73">
        <v>0</v>
      </c>
      <c r="Y661" s="73">
        <v>0</v>
      </c>
      <c r="Z661" s="73">
        <v>0</v>
      </c>
      <c r="AA661" s="73">
        <v>0</v>
      </c>
      <c r="AB661" s="73">
        <v>0</v>
      </c>
      <c r="AC661" s="73">
        <v>0</v>
      </c>
      <c r="AD661" s="73">
        <v>0</v>
      </c>
      <c r="AE661" s="73">
        <v>0</v>
      </c>
      <c r="AF661" s="73">
        <v>0</v>
      </c>
      <c r="AG661" s="73">
        <v>0</v>
      </c>
      <c r="AH661" s="73">
        <v>0</v>
      </c>
      <c r="AI661" s="73">
        <v>0</v>
      </c>
      <c r="AJ661" s="73">
        <v>0</v>
      </c>
    </row>
    <row r="662" spans="1:36" x14ac:dyDescent="0.2">
      <c r="A662" s="70" t="s">
        <v>77</v>
      </c>
      <c r="B662" s="71" t="s">
        <v>78</v>
      </c>
      <c r="C662" s="72">
        <v>0</v>
      </c>
      <c r="D662" s="73">
        <v>0</v>
      </c>
      <c r="E662" s="73">
        <v>0</v>
      </c>
      <c r="F662" s="73">
        <v>0</v>
      </c>
      <c r="G662" s="73">
        <v>0</v>
      </c>
      <c r="H662" s="73">
        <v>0</v>
      </c>
      <c r="I662" s="73">
        <v>0</v>
      </c>
      <c r="J662" s="73">
        <v>0</v>
      </c>
      <c r="K662" s="73">
        <v>0</v>
      </c>
      <c r="L662" s="73">
        <v>0</v>
      </c>
      <c r="M662" s="73">
        <v>0</v>
      </c>
      <c r="N662" s="73">
        <v>0</v>
      </c>
      <c r="O662" s="73">
        <v>0</v>
      </c>
      <c r="P662" s="73">
        <v>0</v>
      </c>
      <c r="Q662" s="73">
        <v>0</v>
      </c>
      <c r="R662" s="73">
        <v>0</v>
      </c>
      <c r="S662" s="73">
        <v>0</v>
      </c>
      <c r="T662" s="73">
        <v>0</v>
      </c>
      <c r="U662" s="73">
        <v>0</v>
      </c>
      <c r="V662" s="73">
        <v>0</v>
      </c>
      <c r="W662" s="73">
        <v>0</v>
      </c>
      <c r="X662" s="73">
        <v>0</v>
      </c>
      <c r="Y662" s="73">
        <v>0</v>
      </c>
      <c r="Z662" s="73">
        <v>0</v>
      </c>
      <c r="AA662" s="73">
        <v>0</v>
      </c>
      <c r="AB662" s="73">
        <v>0</v>
      </c>
      <c r="AC662" s="73">
        <v>0</v>
      </c>
      <c r="AD662" s="73">
        <v>0</v>
      </c>
      <c r="AE662" s="73">
        <v>0</v>
      </c>
      <c r="AF662" s="73">
        <v>0</v>
      </c>
      <c r="AG662" s="73">
        <v>0</v>
      </c>
      <c r="AH662" s="73">
        <v>0</v>
      </c>
      <c r="AI662" s="73">
        <v>0</v>
      </c>
      <c r="AJ662" s="73">
        <v>0</v>
      </c>
    </row>
    <row r="663" spans="1:36" x14ac:dyDescent="0.2">
      <c r="A663" s="70" t="s">
        <v>79</v>
      </c>
      <c r="B663" s="71" t="s">
        <v>80</v>
      </c>
      <c r="C663" s="72">
        <v>0</v>
      </c>
      <c r="D663" s="73">
        <v>0</v>
      </c>
      <c r="E663" s="73">
        <v>0</v>
      </c>
      <c r="F663" s="73">
        <v>0</v>
      </c>
      <c r="G663" s="73">
        <v>0</v>
      </c>
      <c r="H663" s="73">
        <v>0</v>
      </c>
      <c r="I663" s="73">
        <v>0</v>
      </c>
      <c r="J663" s="73">
        <v>0</v>
      </c>
      <c r="K663" s="73">
        <v>0</v>
      </c>
      <c r="L663" s="73">
        <v>0</v>
      </c>
      <c r="M663" s="73">
        <v>0</v>
      </c>
      <c r="N663" s="73">
        <v>0</v>
      </c>
      <c r="O663" s="73">
        <v>0</v>
      </c>
      <c r="P663" s="73">
        <v>0</v>
      </c>
      <c r="Q663" s="73">
        <v>0</v>
      </c>
      <c r="R663" s="73">
        <v>0</v>
      </c>
      <c r="S663" s="73">
        <v>0</v>
      </c>
      <c r="T663" s="73">
        <v>0</v>
      </c>
      <c r="U663" s="73">
        <v>0</v>
      </c>
      <c r="V663" s="73">
        <v>0</v>
      </c>
      <c r="W663" s="73">
        <v>0</v>
      </c>
      <c r="X663" s="73">
        <v>0</v>
      </c>
      <c r="Y663" s="73">
        <v>0</v>
      </c>
      <c r="Z663" s="73">
        <v>0</v>
      </c>
      <c r="AA663" s="73">
        <v>0</v>
      </c>
      <c r="AB663" s="73">
        <v>0</v>
      </c>
      <c r="AC663" s="73">
        <v>0</v>
      </c>
      <c r="AD663" s="73">
        <v>0</v>
      </c>
      <c r="AE663" s="73">
        <v>0</v>
      </c>
      <c r="AF663" s="73">
        <v>0</v>
      </c>
      <c r="AG663" s="73">
        <v>0</v>
      </c>
      <c r="AH663" s="73">
        <v>0</v>
      </c>
      <c r="AI663" s="73">
        <v>0</v>
      </c>
      <c r="AJ663" s="73">
        <v>0</v>
      </c>
    </row>
    <row r="664" spans="1:36" x14ac:dyDescent="0.2">
      <c r="A664" s="74" t="s">
        <v>81</v>
      </c>
      <c r="B664" s="75"/>
      <c r="C664" s="72">
        <v>0</v>
      </c>
      <c r="D664" s="73">
        <v>0</v>
      </c>
      <c r="E664" s="73">
        <v>0</v>
      </c>
      <c r="F664" s="73">
        <v>0</v>
      </c>
      <c r="G664" s="73">
        <v>0</v>
      </c>
      <c r="H664" s="73">
        <v>0</v>
      </c>
      <c r="I664" s="73">
        <v>0</v>
      </c>
      <c r="J664" s="73">
        <v>0</v>
      </c>
      <c r="K664" s="73">
        <v>0</v>
      </c>
      <c r="L664" s="73">
        <v>0</v>
      </c>
      <c r="M664" s="73">
        <v>0</v>
      </c>
      <c r="N664" s="73">
        <v>0</v>
      </c>
      <c r="O664" s="73">
        <v>0</v>
      </c>
      <c r="P664" s="73">
        <v>0</v>
      </c>
      <c r="Q664" s="73">
        <v>0</v>
      </c>
      <c r="R664" s="73">
        <v>0</v>
      </c>
      <c r="S664" s="73">
        <v>0</v>
      </c>
      <c r="T664" s="73">
        <v>0</v>
      </c>
      <c r="U664" s="73">
        <v>0</v>
      </c>
      <c r="V664" s="73">
        <v>0</v>
      </c>
      <c r="W664" s="73">
        <v>0</v>
      </c>
      <c r="X664" s="73">
        <v>0</v>
      </c>
      <c r="Y664" s="73">
        <v>0</v>
      </c>
      <c r="Z664" s="73">
        <v>0</v>
      </c>
      <c r="AA664" s="73">
        <v>0</v>
      </c>
      <c r="AB664" s="73">
        <v>0</v>
      </c>
      <c r="AC664" s="73">
        <v>0</v>
      </c>
      <c r="AD664" s="73">
        <v>0</v>
      </c>
      <c r="AE664" s="73">
        <v>0</v>
      </c>
      <c r="AF664" s="73">
        <v>0</v>
      </c>
      <c r="AG664" s="73">
        <v>0</v>
      </c>
      <c r="AH664" s="73">
        <v>0</v>
      </c>
      <c r="AI664" s="73">
        <v>0</v>
      </c>
      <c r="AJ664" s="73">
        <v>0</v>
      </c>
    </row>
    <row r="665" spans="1:36" x14ac:dyDescent="0.2">
      <c r="A665" s="76" t="s">
        <v>82</v>
      </c>
      <c r="B665" s="28"/>
      <c r="C665" s="78">
        <v>0</v>
      </c>
      <c r="D665" s="78">
        <v>0</v>
      </c>
      <c r="E665" s="78">
        <v>0</v>
      </c>
      <c r="F665" s="78">
        <v>0</v>
      </c>
      <c r="G665" s="78">
        <v>0</v>
      </c>
      <c r="H665" s="78">
        <v>0</v>
      </c>
      <c r="I665" s="78">
        <v>0</v>
      </c>
      <c r="J665" s="78">
        <v>0</v>
      </c>
      <c r="K665" s="78">
        <v>0</v>
      </c>
      <c r="L665" s="78">
        <v>0</v>
      </c>
      <c r="M665" s="78">
        <v>0</v>
      </c>
      <c r="N665" s="78">
        <v>0</v>
      </c>
      <c r="O665" s="78">
        <v>0</v>
      </c>
      <c r="P665" s="78">
        <v>0</v>
      </c>
      <c r="Q665" s="78">
        <v>0</v>
      </c>
      <c r="R665" s="78">
        <v>0</v>
      </c>
      <c r="S665" s="78">
        <v>0</v>
      </c>
      <c r="T665" s="78">
        <v>0</v>
      </c>
      <c r="U665" s="78">
        <v>0</v>
      </c>
      <c r="V665" s="78">
        <v>0</v>
      </c>
      <c r="W665" s="78">
        <v>0</v>
      </c>
      <c r="X665" s="78">
        <v>0</v>
      </c>
      <c r="Y665" s="78">
        <v>0</v>
      </c>
      <c r="Z665" s="78">
        <v>0</v>
      </c>
      <c r="AA665" s="78">
        <v>0</v>
      </c>
      <c r="AB665" s="78">
        <v>0</v>
      </c>
      <c r="AC665" s="78">
        <v>0</v>
      </c>
      <c r="AD665" s="78">
        <v>0</v>
      </c>
      <c r="AE665" s="78">
        <v>0</v>
      </c>
      <c r="AF665" s="78">
        <v>0</v>
      </c>
      <c r="AG665" s="78">
        <v>0</v>
      </c>
      <c r="AH665" s="78">
        <v>0</v>
      </c>
      <c r="AI665" s="78">
        <v>0</v>
      </c>
      <c r="AJ665" s="78">
        <v>0</v>
      </c>
    </row>
    <row r="666" spans="1:36" x14ac:dyDescent="0.2">
      <c r="A666" s="79" t="s">
        <v>83</v>
      </c>
      <c r="B666" s="80" t="s">
        <v>84</v>
      </c>
      <c r="C666" s="81">
        <v>0</v>
      </c>
      <c r="D666" s="82">
        <v>0</v>
      </c>
      <c r="E666" s="82">
        <v>0</v>
      </c>
      <c r="F666" s="82">
        <v>0</v>
      </c>
      <c r="G666" s="82">
        <v>0</v>
      </c>
      <c r="H666" s="82">
        <v>0</v>
      </c>
      <c r="I666" s="82">
        <v>0</v>
      </c>
      <c r="J666" s="82">
        <v>0</v>
      </c>
      <c r="K666" s="82">
        <v>0</v>
      </c>
      <c r="L666" s="82">
        <v>0</v>
      </c>
      <c r="M666" s="82">
        <v>0</v>
      </c>
      <c r="N666" s="82">
        <v>0</v>
      </c>
      <c r="O666" s="82">
        <v>0</v>
      </c>
      <c r="P666" s="82">
        <v>0</v>
      </c>
      <c r="Q666" s="82">
        <v>0</v>
      </c>
      <c r="R666" s="82">
        <v>0</v>
      </c>
      <c r="S666" s="82">
        <v>0</v>
      </c>
      <c r="T666" s="82">
        <v>0</v>
      </c>
      <c r="U666" s="82">
        <v>0</v>
      </c>
      <c r="V666" s="82">
        <v>0</v>
      </c>
      <c r="W666" s="82">
        <v>0</v>
      </c>
      <c r="X666" s="82">
        <v>0</v>
      </c>
      <c r="Y666" s="82">
        <v>0</v>
      </c>
      <c r="Z666" s="82">
        <v>0</v>
      </c>
      <c r="AA666" s="82">
        <v>0</v>
      </c>
      <c r="AB666" s="82">
        <v>0</v>
      </c>
      <c r="AC666" s="82">
        <v>0</v>
      </c>
      <c r="AD666" s="82">
        <v>0</v>
      </c>
      <c r="AE666" s="82">
        <v>0</v>
      </c>
      <c r="AF666" s="82">
        <v>0</v>
      </c>
      <c r="AG666" s="82">
        <v>0</v>
      </c>
      <c r="AH666" s="82">
        <v>0</v>
      </c>
      <c r="AI666" s="82">
        <v>0</v>
      </c>
      <c r="AJ666" s="82">
        <v>0</v>
      </c>
    </row>
    <row r="667" spans="1:36" x14ac:dyDescent="0.2">
      <c r="A667" s="83" t="s">
        <v>85</v>
      </c>
      <c r="B667" s="84">
        <v>84</v>
      </c>
      <c r="C667" s="72">
        <v>0</v>
      </c>
      <c r="D667" s="73">
        <v>0</v>
      </c>
      <c r="E667" s="73">
        <v>0</v>
      </c>
      <c r="F667" s="73">
        <v>0</v>
      </c>
      <c r="G667" s="73">
        <v>0</v>
      </c>
      <c r="H667" s="73">
        <v>0</v>
      </c>
      <c r="I667" s="73">
        <v>0</v>
      </c>
      <c r="J667" s="73">
        <v>0</v>
      </c>
      <c r="K667" s="73">
        <v>0</v>
      </c>
      <c r="L667" s="73">
        <v>0</v>
      </c>
      <c r="M667" s="73">
        <v>0</v>
      </c>
      <c r="N667" s="73">
        <v>0</v>
      </c>
      <c r="O667" s="73">
        <v>0</v>
      </c>
      <c r="P667" s="73">
        <v>0</v>
      </c>
      <c r="Q667" s="73">
        <v>0</v>
      </c>
      <c r="R667" s="73">
        <v>0</v>
      </c>
      <c r="S667" s="73">
        <v>0</v>
      </c>
      <c r="T667" s="73">
        <v>0</v>
      </c>
      <c r="U667" s="73">
        <v>0</v>
      </c>
      <c r="V667" s="73">
        <v>0</v>
      </c>
      <c r="W667" s="73">
        <v>0</v>
      </c>
      <c r="X667" s="73">
        <v>0</v>
      </c>
      <c r="Y667" s="73">
        <v>0</v>
      </c>
      <c r="Z667" s="73">
        <v>0</v>
      </c>
      <c r="AA667" s="73">
        <v>0</v>
      </c>
      <c r="AB667" s="73">
        <v>0</v>
      </c>
      <c r="AC667" s="73">
        <v>0</v>
      </c>
      <c r="AD667" s="73">
        <v>0</v>
      </c>
      <c r="AE667" s="73">
        <v>0</v>
      </c>
      <c r="AF667" s="73">
        <v>0</v>
      </c>
      <c r="AG667" s="73">
        <v>0</v>
      </c>
      <c r="AH667" s="73">
        <v>0</v>
      </c>
      <c r="AI667" s="73">
        <v>0</v>
      </c>
      <c r="AJ667" s="73">
        <v>0</v>
      </c>
    </row>
    <row r="668" spans="1:36" x14ac:dyDescent="0.2">
      <c r="A668" s="70" t="s">
        <v>86</v>
      </c>
      <c r="B668" s="71">
        <v>85</v>
      </c>
      <c r="C668" s="72">
        <v>0</v>
      </c>
      <c r="D668" s="73">
        <v>0</v>
      </c>
      <c r="E668" s="73">
        <v>0</v>
      </c>
      <c r="F668" s="73">
        <v>0</v>
      </c>
      <c r="G668" s="73">
        <v>0</v>
      </c>
      <c r="H668" s="73">
        <v>0</v>
      </c>
      <c r="I668" s="73">
        <v>0</v>
      </c>
      <c r="J668" s="73">
        <v>0</v>
      </c>
      <c r="K668" s="73">
        <v>0</v>
      </c>
      <c r="L668" s="73">
        <v>0</v>
      </c>
      <c r="M668" s="73">
        <v>0</v>
      </c>
      <c r="N668" s="73">
        <v>0</v>
      </c>
      <c r="O668" s="73">
        <v>0</v>
      </c>
      <c r="P668" s="73">
        <v>0</v>
      </c>
      <c r="Q668" s="73">
        <v>0</v>
      </c>
      <c r="R668" s="73">
        <v>0</v>
      </c>
      <c r="S668" s="73">
        <v>0</v>
      </c>
      <c r="T668" s="73">
        <v>0</v>
      </c>
      <c r="U668" s="73">
        <v>0</v>
      </c>
      <c r="V668" s="73">
        <v>0</v>
      </c>
      <c r="W668" s="73">
        <v>0</v>
      </c>
      <c r="X668" s="73">
        <v>0</v>
      </c>
      <c r="Y668" s="73">
        <v>0</v>
      </c>
      <c r="Z668" s="73">
        <v>0</v>
      </c>
      <c r="AA668" s="73">
        <v>0</v>
      </c>
      <c r="AB668" s="73">
        <v>0</v>
      </c>
      <c r="AC668" s="73">
        <v>0</v>
      </c>
      <c r="AD668" s="73">
        <v>0</v>
      </c>
      <c r="AE668" s="73">
        <v>0</v>
      </c>
      <c r="AF668" s="73">
        <v>0</v>
      </c>
      <c r="AG668" s="73">
        <v>0</v>
      </c>
      <c r="AH668" s="73">
        <v>0</v>
      </c>
      <c r="AI668" s="73">
        <v>0</v>
      </c>
      <c r="AJ668" s="73">
        <v>0</v>
      </c>
    </row>
    <row r="669" spans="1:36" x14ac:dyDescent="0.2">
      <c r="A669" s="74" t="s">
        <v>87</v>
      </c>
      <c r="B669" s="75" t="s">
        <v>88</v>
      </c>
      <c r="C669" s="85">
        <v>0</v>
      </c>
      <c r="D669" s="86">
        <v>0</v>
      </c>
      <c r="E669" s="86">
        <v>0</v>
      </c>
      <c r="F669" s="86">
        <v>0</v>
      </c>
      <c r="G669" s="86">
        <v>0</v>
      </c>
      <c r="H669" s="86">
        <v>0</v>
      </c>
      <c r="I669" s="86">
        <v>0</v>
      </c>
      <c r="J669" s="86">
        <v>0</v>
      </c>
      <c r="K669" s="86">
        <v>0</v>
      </c>
      <c r="L669" s="86">
        <v>0</v>
      </c>
      <c r="M669" s="86">
        <v>0</v>
      </c>
      <c r="N669" s="86">
        <v>0</v>
      </c>
      <c r="O669" s="86">
        <v>0</v>
      </c>
      <c r="P669" s="86">
        <v>0</v>
      </c>
      <c r="Q669" s="86">
        <v>0</v>
      </c>
      <c r="R669" s="86">
        <v>0</v>
      </c>
      <c r="S669" s="86">
        <v>0</v>
      </c>
      <c r="T669" s="86">
        <v>0</v>
      </c>
      <c r="U669" s="86">
        <v>0</v>
      </c>
      <c r="V669" s="86">
        <v>0</v>
      </c>
      <c r="W669" s="86">
        <v>0</v>
      </c>
      <c r="X669" s="86">
        <v>0</v>
      </c>
      <c r="Y669" s="86">
        <v>0</v>
      </c>
      <c r="Z669" s="86">
        <v>0</v>
      </c>
      <c r="AA669" s="86">
        <v>0</v>
      </c>
      <c r="AB669" s="86">
        <v>0</v>
      </c>
      <c r="AC669" s="86">
        <v>0</v>
      </c>
      <c r="AD669" s="86">
        <v>0</v>
      </c>
      <c r="AE669" s="86">
        <v>0</v>
      </c>
      <c r="AF669" s="86">
        <v>0</v>
      </c>
      <c r="AG669" s="86">
        <v>0</v>
      </c>
      <c r="AH669" s="86">
        <v>0</v>
      </c>
      <c r="AI669" s="86">
        <v>0</v>
      </c>
      <c r="AJ669" s="86">
        <v>0</v>
      </c>
    </row>
    <row r="670" spans="1:36" x14ac:dyDescent="0.2">
      <c r="A670" s="32" t="s">
        <v>89</v>
      </c>
      <c r="B670" s="33"/>
      <c r="C670" s="34">
        <v>0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0</v>
      </c>
      <c r="S670" s="34">
        <v>0</v>
      </c>
      <c r="T670" s="34">
        <v>0</v>
      </c>
      <c r="U670" s="34">
        <v>0</v>
      </c>
      <c r="V670" s="34">
        <v>0</v>
      </c>
      <c r="W670" s="34">
        <v>0</v>
      </c>
      <c r="X670" s="34">
        <v>0</v>
      </c>
      <c r="Y670" s="34">
        <v>0</v>
      </c>
      <c r="Z670" s="34">
        <v>0</v>
      </c>
      <c r="AA670" s="34">
        <v>0</v>
      </c>
      <c r="AB670" s="34">
        <v>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</row>
    <row r="671" spans="1:36" ht="13.5" thickBot="1" x14ac:dyDescent="0.25">
      <c r="A671" s="30" t="s">
        <v>90</v>
      </c>
      <c r="B671" s="31"/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</row>
    <row r="672" spans="1:36" ht="13.5" thickBot="1" x14ac:dyDescent="0.25">
      <c r="A672" s="36" t="s">
        <v>91</v>
      </c>
      <c r="B672" s="37"/>
      <c r="C672" s="38">
        <v>0</v>
      </c>
      <c r="D672" s="38">
        <v>0</v>
      </c>
      <c r="E672" s="38">
        <v>0</v>
      </c>
      <c r="F672" s="38">
        <v>0</v>
      </c>
      <c r="G672" s="38">
        <v>0</v>
      </c>
      <c r="H672" s="38">
        <v>0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0</v>
      </c>
      <c r="P672" s="38">
        <v>0</v>
      </c>
      <c r="Q672" s="38">
        <v>0</v>
      </c>
      <c r="R672" s="38">
        <v>0</v>
      </c>
      <c r="S672" s="38">
        <v>-9.0214819199996299E-4</v>
      </c>
      <c r="T672" s="38">
        <v>0</v>
      </c>
      <c r="U672" s="38">
        <v>0.2405500696800047</v>
      </c>
      <c r="V672" s="38">
        <v>-2.0250240595487412E-8</v>
      </c>
      <c r="W672" s="38">
        <v>1.164388869767663E-7</v>
      </c>
      <c r="X672" s="38">
        <v>1.3688205669287967</v>
      </c>
      <c r="Y672" s="38">
        <v>4.7970261967201111E-2</v>
      </c>
      <c r="Z672" s="38">
        <v>-0.84642661910400108</v>
      </c>
      <c r="AA672" s="38">
        <v>-1.8170155597439965</v>
      </c>
      <c r="AB672" s="38">
        <v>-1.2895028828159987</v>
      </c>
      <c r="AC672" s="38">
        <v>-0.90424004179199002</v>
      </c>
      <c r="AD672" s="38">
        <v>-0.19271495275199513</v>
      </c>
      <c r="AE672" s="38">
        <v>0.64515188990400318</v>
      </c>
      <c r="AF672" s="38">
        <v>0.72286421092800524</v>
      </c>
      <c r="AG672" s="38">
        <v>1.046957151983996</v>
      </c>
      <c r="AH672" s="38">
        <v>-0.41140843214400036</v>
      </c>
      <c r="AI672" s="38">
        <v>0.15866721172800169</v>
      </c>
      <c r="AJ672" s="38">
        <v>0.51903137016000755</v>
      </c>
    </row>
    <row r="674" spans="1:36" x14ac:dyDescent="0.2">
      <c r="A674" s="94"/>
      <c r="B674" s="95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</row>
    <row r="675" spans="1:36" x14ac:dyDescent="0.2">
      <c r="A675"/>
      <c r="B675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ht="60.75" thickBot="1" x14ac:dyDescent="0.3">
      <c r="A676" s="97" t="s">
        <v>129</v>
      </c>
      <c r="B676" s="2" t="s">
        <v>1</v>
      </c>
      <c r="C676" s="3">
        <v>1990</v>
      </c>
      <c r="D676" s="3">
        <v>1991</v>
      </c>
      <c r="E676" s="3">
        <v>1992</v>
      </c>
      <c r="F676" s="3">
        <v>1993</v>
      </c>
      <c r="G676" s="3">
        <v>1994</v>
      </c>
      <c r="H676" s="3">
        <v>1995</v>
      </c>
      <c r="I676" s="3">
        <v>1996</v>
      </c>
      <c r="J676" s="3">
        <v>1997</v>
      </c>
      <c r="K676" s="3">
        <v>1998</v>
      </c>
      <c r="L676" s="3">
        <v>1999</v>
      </c>
      <c r="M676" s="3">
        <v>2000</v>
      </c>
      <c r="N676" s="3">
        <v>2001</v>
      </c>
      <c r="O676" s="3">
        <v>2002</v>
      </c>
      <c r="P676" s="3">
        <v>2003</v>
      </c>
      <c r="Q676" s="3">
        <v>2004</v>
      </c>
      <c r="R676" s="3">
        <v>2005</v>
      </c>
      <c r="S676" s="3">
        <v>2006</v>
      </c>
      <c r="T676" s="3">
        <v>2007</v>
      </c>
      <c r="U676" s="3">
        <v>2008</v>
      </c>
      <c r="V676" s="3">
        <v>2009</v>
      </c>
      <c r="W676" s="3">
        <v>2010</v>
      </c>
      <c r="X676" s="3">
        <v>2011</v>
      </c>
      <c r="Y676" s="3">
        <v>2012</v>
      </c>
      <c r="Z676" s="3">
        <v>2013</v>
      </c>
      <c r="AA676" s="3">
        <v>2014</v>
      </c>
      <c r="AB676" s="3">
        <v>2015</v>
      </c>
      <c r="AC676" s="3">
        <v>2016</v>
      </c>
      <c r="AD676" s="3">
        <v>2017</v>
      </c>
      <c r="AE676" s="3">
        <v>2018</v>
      </c>
      <c r="AF676" s="3">
        <v>2019</v>
      </c>
      <c r="AG676" s="3">
        <v>2020</v>
      </c>
      <c r="AH676" s="3">
        <v>2021</v>
      </c>
      <c r="AI676" s="3">
        <v>2022</v>
      </c>
      <c r="AJ676" s="3">
        <v>2023</v>
      </c>
    </row>
    <row r="677" spans="1:36" x14ac:dyDescent="0.2">
      <c r="A677" s="5" t="s">
        <v>2</v>
      </c>
      <c r="B677" s="6"/>
      <c r="C677" s="7">
        <v>0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3.6477720921600003E-2</v>
      </c>
      <c r="W677" s="7">
        <v>4.0937793753600002E-2</v>
      </c>
      <c r="X677" s="7">
        <v>4.6610568960000001E-2</v>
      </c>
      <c r="Y677" s="7">
        <v>5.5539877132800002E-2</v>
      </c>
      <c r="Z677" s="7">
        <v>6.014300332800001E-2</v>
      </c>
      <c r="AA677" s="7">
        <v>0.16755330600893148</v>
      </c>
      <c r="AB677" s="7">
        <v>0.27016169728431744</v>
      </c>
      <c r="AC677" s="7">
        <v>0.43048450399710692</v>
      </c>
      <c r="AD677" s="7">
        <v>0.84879056474748482</v>
      </c>
      <c r="AE677" s="7">
        <v>1.5929892322008261</v>
      </c>
      <c r="AF677" s="7">
        <v>2.9453160056459824</v>
      </c>
      <c r="AG677" s="7">
        <v>4.7738556149071254</v>
      </c>
      <c r="AH677" s="7">
        <v>7.3136333218932963</v>
      </c>
      <c r="AI677" s="7">
        <v>12.785135761366538</v>
      </c>
      <c r="AJ677" s="7">
        <v>55.597424060347606</v>
      </c>
    </row>
    <row r="678" spans="1:36" x14ac:dyDescent="0.2">
      <c r="A678" s="10" t="s">
        <v>3</v>
      </c>
      <c r="B678" s="11"/>
      <c r="C678" s="12">
        <v>0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0</v>
      </c>
    </row>
    <row r="679" spans="1:36" x14ac:dyDescent="0.2">
      <c r="A679" s="10" t="s">
        <v>4</v>
      </c>
      <c r="B679" s="11"/>
      <c r="C679" s="12">
        <v>0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</row>
    <row r="680" spans="1:36" x14ac:dyDescent="0.2">
      <c r="A680" s="10" t="s">
        <v>5</v>
      </c>
      <c r="B680" s="11"/>
      <c r="C680" s="12">
        <v>0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</row>
    <row r="681" spans="1:36" ht="13.5" thickBot="1" x14ac:dyDescent="0.25">
      <c r="A681" s="13" t="s">
        <v>6</v>
      </c>
      <c r="B681" s="14"/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</row>
    <row r="682" spans="1:36" x14ac:dyDescent="0.2">
      <c r="A682" s="16" t="s">
        <v>7</v>
      </c>
      <c r="B682" s="17"/>
      <c r="C682" s="18">
        <v>0</v>
      </c>
      <c r="D682" s="18">
        <v>0</v>
      </c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3.6477720921600003E-2</v>
      </c>
      <c r="W682" s="18">
        <v>4.0937793753600002E-2</v>
      </c>
      <c r="X682" s="18">
        <v>4.6610568960000001E-2</v>
      </c>
      <c r="Y682" s="18">
        <v>5.5539877132800002E-2</v>
      </c>
      <c r="Z682" s="18">
        <v>6.014300332800001E-2</v>
      </c>
      <c r="AA682" s="18">
        <v>0.16755330600893148</v>
      </c>
      <c r="AB682" s="18">
        <v>0.27016169728431744</v>
      </c>
      <c r="AC682" s="18">
        <v>0.43048450399710692</v>
      </c>
      <c r="AD682" s="18">
        <v>0.84879056474748482</v>
      </c>
      <c r="AE682" s="18">
        <v>1.5929892322008261</v>
      </c>
      <c r="AF682" s="18">
        <v>2.9453160056459824</v>
      </c>
      <c r="AG682" s="18">
        <v>4.7738556149071254</v>
      </c>
      <c r="AH682" s="18">
        <v>7.3136333218932963</v>
      </c>
      <c r="AI682" s="18">
        <v>12.785135761366538</v>
      </c>
      <c r="AJ682" s="18">
        <v>55.597424060347606</v>
      </c>
    </row>
    <row r="683" spans="1:36" ht="13.5" thickBot="1" x14ac:dyDescent="0.25">
      <c r="A683" s="21" t="s">
        <v>8</v>
      </c>
      <c r="B683" s="22"/>
      <c r="C683" s="23">
        <f t="shared" ref="C683:AF683" si="30">C682-C702</f>
        <v>0</v>
      </c>
      <c r="D683" s="23">
        <f t="shared" si="30"/>
        <v>0</v>
      </c>
      <c r="E683" s="23">
        <f t="shared" si="30"/>
        <v>0</v>
      </c>
      <c r="F683" s="23">
        <f t="shared" si="30"/>
        <v>0</v>
      </c>
      <c r="G683" s="23">
        <f t="shared" si="30"/>
        <v>0</v>
      </c>
      <c r="H683" s="23">
        <f t="shared" si="30"/>
        <v>0</v>
      </c>
      <c r="I683" s="23">
        <f t="shared" si="30"/>
        <v>0</v>
      </c>
      <c r="J683" s="23">
        <f t="shared" si="30"/>
        <v>0</v>
      </c>
      <c r="K683" s="23">
        <f t="shared" si="30"/>
        <v>0</v>
      </c>
      <c r="L683" s="23">
        <f t="shared" si="30"/>
        <v>0</v>
      </c>
      <c r="M683" s="23">
        <f t="shared" si="30"/>
        <v>0</v>
      </c>
      <c r="N683" s="23">
        <f t="shared" si="30"/>
        <v>0</v>
      </c>
      <c r="O683" s="23">
        <f t="shared" si="30"/>
        <v>0</v>
      </c>
      <c r="P683" s="23">
        <f t="shared" si="30"/>
        <v>0</v>
      </c>
      <c r="Q683" s="23">
        <f t="shared" si="30"/>
        <v>0</v>
      </c>
      <c r="R683" s="23">
        <f t="shared" si="30"/>
        <v>0</v>
      </c>
      <c r="S683" s="23">
        <f t="shared" si="30"/>
        <v>0</v>
      </c>
      <c r="T683" s="23">
        <f t="shared" si="30"/>
        <v>0</v>
      </c>
      <c r="U683" s="23">
        <f t="shared" si="30"/>
        <v>0</v>
      </c>
      <c r="V683" s="23">
        <f t="shared" si="30"/>
        <v>3.6477720921600003E-2</v>
      </c>
      <c r="W683" s="23">
        <f t="shared" si="30"/>
        <v>4.0937793753600002E-2</v>
      </c>
      <c r="X683" s="23">
        <f t="shared" si="30"/>
        <v>4.6610568960000001E-2</v>
      </c>
      <c r="Y683" s="23">
        <f t="shared" si="30"/>
        <v>5.5539877132800002E-2</v>
      </c>
      <c r="Z683" s="23">
        <f t="shared" si="30"/>
        <v>6.014300332800001E-2</v>
      </c>
      <c r="AA683" s="23">
        <f t="shared" si="30"/>
        <v>0.16755330600893148</v>
      </c>
      <c r="AB683" s="23">
        <f t="shared" si="30"/>
        <v>0.27016169728431744</v>
      </c>
      <c r="AC683" s="23">
        <f t="shared" si="30"/>
        <v>0.43048450399710692</v>
      </c>
      <c r="AD683" s="23">
        <f t="shared" si="30"/>
        <v>0.84879056474748482</v>
      </c>
      <c r="AE683" s="23">
        <f t="shared" si="30"/>
        <v>1.5929892322008261</v>
      </c>
      <c r="AF683" s="23">
        <f t="shared" si="30"/>
        <v>2.9453160056459824</v>
      </c>
      <c r="AG683" s="23">
        <f t="shared" ref="AG683:AH683" si="31">AG682-AG702</f>
        <v>4.7738556149071254</v>
      </c>
      <c r="AH683" s="23">
        <f t="shared" si="31"/>
        <v>7.3136333218932963</v>
      </c>
      <c r="AI683" s="23">
        <f t="shared" ref="AI683:AJ683" si="32">AI682-AI702</f>
        <v>12.785135761366538</v>
      </c>
      <c r="AJ683" s="23">
        <f t="shared" si="32"/>
        <v>55.597424060347606</v>
      </c>
    </row>
    <row r="684" spans="1:36" x14ac:dyDescent="0.2">
      <c r="A684" s="16" t="s">
        <v>9</v>
      </c>
      <c r="B684" s="17"/>
      <c r="C684" s="18">
        <v>0</v>
      </c>
      <c r="D684" s="18">
        <v>0</v>
      </c>
      <c r="E684" s="18">
        <v>0</v>
      </c>
      <c r="F684" s="18">
        <v>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</row>
    <row r="685" spans="1:36" x14ac:dyDescent="0.2">
      <c r="A685" s="24" t="s">
        <v>10</v>
      </c>
      <c r="B685" s="25"/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26">
        <v>0</v>
      </c>
      <c r="AD685" s="26">
        <v>0</v>
      </c>
      <c r="AE685" s="26">
        <v>0</v>
      </c>
      <c r="AF685" s="26">
        <v>0</v>
      </c>
      <c r="AG685" s="26">
        <v>0</v>
      </c>
      <c r="AH685" s="26">
        <v>0</v>
      </c>
      <c r="AI685" s="26">
        <v>0</v>
      </c>
      <c r="AJ685" s="26">
        <v>0</v>
      </c>
    </row>
    <row r="686" spans="1:36" x14ac:dyDescent="0.2">
      <c r="A686" s="10" t="s">
        <v>11</v>
      </c>
      <c r="B686" s="11"/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">
      <c r="A687" s="10" t="s">
        <v>12</v>
      </c>
      <c r="B687" s="11"/>
      <c r="C687" s="12">
        <v>0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</row>
    <row r="688" spans="1:36" x14ac:dyDescent="0.2">
      <c r="A688" s="10" t="s">
        <v>13</v>
      </c>
      <c r="B688" s="11"/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</row>
    <row r="689" spans="1:36" x14ac:dyDescent="0.2">
      <c r="A689" s="27" t="s">
        <v>14</v>
      </c>
      <c r="B689" s="28"/>
      <c r="C689" s="29">
        <v>0</v>
      </c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v>0</v>
      </c>
      <c r="AD689" s="29">
        <v>0</v>
      </c>
      <c r="AE689" s="29">
        <v>0</v>
      </c>
      <c r="AF689" s="29">
        <v>0</v>
      </c>
      <c r="AG689" s="29">
        <v>0</v>
      </c>
      <c r="AH689" s="29">
        <v>0</v>
      </c>
      <c r="AI689" s="29">
        <v>0</v>
      </c>
      <c r="AJ689" s="29">
        <v>0</v>
      </c>
    </row>
    <row r="690" spans="1:36" x14ac:dyDescent="0.2">
      <c r="A690" s="30" t="s">
        <v>15</v>
      </c>
      <c r="B690" s="31"/>
      <c r="C690" s="19">
        <v>0</v>
      </c>
      <c r="D690" s="19">
        <v>0</v>
      </c>
      <c r="E690" s="19">
        <v>0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0</v>
      </c>
      <c r="S690" s="19">
        <v>0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</row>
    <row r="691" spans="1:36" x14ac:dyDescent="0.2">
      <c r="A691" s="24" t="s">
        <v>10</v>
      </c>
      <c r="B691" s="25"/>
      <c r="C691" s="26">
        <v>0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  <c r="AD691" s="26">
        <v>0</v>
      </c>
      <c r="AE691" s="26">
        <v>0</v>
      </c>
      <c r="AF691" s="26">
        <v>0</v>
      </c>
      <c r="AG691" s="26">
        <v>0</v>
      </c>
      <c r="AH691" s="26">
        <v>0</v>
      </c>
      <c r="AI691" s="26">
        <v>0</v>
      </c>
      <c r="AJ691" s="26">
        <v>0</v>
      </c>
    </row>
    <row r="692" spans="1:36" x14ac:dyDescent="0.2">
      <c r="A692" s="10" t="s">
        <v>16</v>
      </c>
      <c r="B692" s="11"/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</row>
    <row r="693" spans="1:36" x14ac:dyDescent="0.2">
      <c r="A693" s="10" t="s">
        <v>17</v>
      </c>
      <c r="B693" s="11"/>
      <c r="C693" s="12">
        <v>0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</row>
    <row r="694" spans="1:36" x14ac:dyDescent="0.2">
      <c r="A694" s="10" t="s">
        <v>13</v>
      </c>
      <c r="B694" s="11"/>
      <c r="C694" s="12">
        <v>0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</row>
    <row r="695" spans="1:36" x14ac:dyDescent="0.2">
      <c r="A695" s="27" t="s">
        <v>18</v>
      </c>
      <c r="B695" s="28"/>
      <c r="C695" s="29">
        <v>0</v>
      </c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29">
        <v>0</v>
      </c>
      <c r="AD695" s="29">
        <v>0</v>
      </c>
      <c r="AE695" s="29">
        <v>0</v>
      </c>
      <c r="AF695" s="29">
        <v>0</v>
      </c>
      <c r="AG695" s="29">
        <v>0</v>
      </c>
      <c r="AH695" s="29">
        <v>0</v>
      </c>
      <c r="AI695" s="29">
        <v>0</v>
      </c>
      <c r="AJ695" s="29">
        <v>0</v>
      </c>
    </row>
    <row r="696" spans="1:36" x14ac:dyDescent="0.2">
      <c r="A696" s="32" t="s">
        <v>19</v>
      </c>
      <c r="B696" s="33"/>
      <c r="C696" s="34">
        <v>0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0</v>
      </c>
      <c r="N696" s="34">
        <v>0</v>
      </c>
      <c r="O696" s="34">
        <v>0</v>
      </c>
      <c r="P696" s="34">
        <v>0</v>
      </c>
      <c r="Q696" s="34">
        <v>0</v>
      </c>
      <c r="R696" s="34">
        <v>0</v>
      </c>
      <c r="S696" s="34">
        <v>0</v>
      </c>
      <c r="T696" s="34">
        <v>0</v>
      </c>
      <c r="U696" s="34">
        <v>0</v>
      </c>
      <c r="V696" s="34">
        <v>-3.6477720921600003E-2</v>
      </c>
      <c r="W696" s="34">
        <v>-4.0937793753600002E-2</v>
      </c>
      <c r="X696" s="34">
        <v>-4.6610568960000001E-2</v>
      </c>
      <c r="Y696" s="34">
        <v>-5.5539877132800002E-2</v>
      </c>
      <c r="Z696" s="34">
        <v>-6.014300332800001E-2</v>
      </c>
      <c r="AA696" s="34">
        <v>-0.16755330600893148</v>
      </c>
      <c r="AB696" s="34">
        <v>-0.27016169728431744</v>
      </c>
      <c r="AC696" s="34">
        <v>-0.43048450399710692</v>
      </c>
      <c r="AD696" s="34">
        <v>-0.84879056474748482</v>
      </c>
      <c r="AE696" s="34">
        <v>-1.5929892322008261</v>
      </c>
      <c r="AF696" s="34">
        <v>-2.9453160056459824</v>
      </c>
      <c r="AG696" s="34">
        <v>-4.7738556149071254</v>
      </c>
      <c r="AH696" s="34">
        <v>-7.3136333218932963</v>
      </c>
      <c r="AI696" s="34">
        <v>-12.785135761366538</v>
      </c>
      <c r="AJ696" s="34">
        <v>-55.597424060347606</v>
      </c>
    </row>
    <row r="697" spans="1:36" x14ac:dyDescent="0.2">
      <c r="A697" s="24" t="s">
        <v>20</v>
      </c>
      <c r="B697" s="25"/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-3.6477720921600003E-2</v>
      </c>
      <c r="W697" s="26">
        <v>-4.0937793753600002E-2</v>
      </c>
      <c r="X697" s="26">
        <v>-4.6610568960000001E-2</v>
      </c>
      <c r="Y697" s="26">
        <v>-5.5539877132800002E-2</v>
      </c>
      <c r="Z697" s="26">
        <v>-6.014300332800001E-2</v>
      </c>
      <c r="AA697" s="26">
        <v>-0.16755330600893148</v>
      </c>
      <c r="AB697" s="26">
        <v>-0.27016169728431744</v>
      </c>
      <c r="AC697" s="26">
        <v>-0.43048450399710692</v>
      </c>
      <c r="AD697" s="26">
        <v>-0.84879056474748482</v>
      </c>
      <c r="AE697" s="26">
        <v>-1.5929892322008261</v>
      </c>
      <c r="AF697" s="26">
        <v>-2.9453160056459824</v>
      </c>
      <c r="AG697" s="26">
        <v>-4.7738556149071254</v>
      </c>
      <c r="AH697" s="26">
        <v>-7.3136333218932963</v>
      </c>
      <c r="AI697" s="26">
        <v>-12.785135761366538</v>
      </c>
      <c r="AJ697" s="26">
        <v>-55.597424060347606</v>
      </c>
    </row>
    <row r="698" spans="1:36" x14ac:dyDescent="0.2">
      <c r="A698" s="35" t="s">
        <v>21</v>
      </c>
      <c r="B698" s="31"/>
      <c r="C698" s="8">
        <v>0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</row>
    <row r="699" spans="1:36" ht="13.5" thickBot="1" x14ac:dyDescent="0.25">
      <c r="A699" s="13" t="s">
        <v>22</v>
      </c>
      <c r="B699" s="14"/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  <c r="AI699" s="15">
        <v>0</v>
      </c>
      <c r="AJ699" s="15">
        <v>0</v>
      </c>
    </row>
    <row r="700" spans="1:36" ht="13.5" thickBot="1" x14ac:dyDescent="0.25">
      <c r="A700" s="30" t="s">
        <v>23</v>
      </c>
      <c r="B700" s="31"/>
      <c r="C700" s="19">
        <v>0</v>
      </c>
      <c r="D700" s="19">
        <v>0</v>
      </c>
      <c r="E700" s="19">
        <v>0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</row>
    <row r="701" spans="1:36" ht="13.5" thickBot="1" x14ac:dyDescent="0.25">
      <c r="A701" s="36" t="s">
        <v>24</v>
      </c>
      <c r="B701" s="37"/>
      <c r="C701" s="38">
        <v>0</v>
      </c>
      <c r="D701" s="38">
        <v>0</v>
      </c>
      <c r="E701" s="38">
        <v>0</v>
      </c>
      <c r="F701" s="38">
        <v>0</v>
      </c>
      <c r="G701" s="38">
        <v>0</v>
      </c>
      <c r="H701" s="38">
        <v>0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0</v>
      </c>
      <c r="P701" s="38">
        <v>0</v>
      </c>
      <c r="Q701" s="38">
        <v>0</v>
      </c>
      <c r="R701" s="38">
        <v>0</v>
      </c>
      <c r="S701" s="38">
        <v>0</v>
      </c>
      <c r="T701" s="38">
        <v>0</v>
      </c>
      <c r="U701" s="38">
        <v>0</v>
      </c>
      <c r="V701" s="38">
        <v>0</v>
      </c>
      <c r="W701" s="38">
        <v>0</v>
      </c>
      <c r="X701" s="38">
        <v>0</v>
      </c>
      <c r="Y701" s="38">
        <v>0</v>
      </c>
      <c r="Z701" s="38">
        <v>0</v>
      </c>
      <c r="AA701" s="38">
        <v>0</v>
      </c>
      <c r="AB701" s="38">
        <v>0</v>
      </c>
      <c r="AC701" s="38">
        <v>0</v>
      </c>
      <c r="AD701" s="38">
        <v>0</v>
      </c>
      <c r="AE701" s="38">
        <v>0</v>
      </c>
      <c r="AF701" s="38">
        <v>0</v>
      </c>
      <c r="AG701" s="38">
        <v>0</v>
      </c>
      <c r="AH701" s="38">
        <v>0</v>
      </c>
      <c r="AI701" s="38">
        <v>0</v>
      </c>
      <c r="AJ701" s="38">
        <v>0</v>
      </c>
    </row>
    <row r="702" spans="1:36" x14ac:dyDescent="0.2">
      <c r="A702" s="16" t="s">
        <v>25</v>
      </c>
      <c r="B702" s="17"/>
      <c r="C702" s="18">
        <v>0</v>
      </c>
      <c r="D702" s="18">
        <v>0</v>
      </c>
      <c r="E702" s="18">
        <v>0</v>
      </c>
      <c r="F702" s="18">
        <v>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</row>
    <row r="703" spans="1:36" ht="13.5" thickBot="1" x14ac:dyDescent="0.25">
      <c r="A703" s="39" t="s">
        <v>26</v>
      </c>
      <c r="B703" s="40"/>
      <c r="C703" s="41">
        <v>0</v>
      </c>
      <c r="D703" s="41">
        <v>0</v>
      </c>
      <c r="E703" s="41">
        <v>0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</row>
    <row r="704" spans="1:36" ht="13.5" thickBot="1" x14ac:dyDescent="0.25">
      <c r="A704" s="16" t="s">
        <v>27</v>
      </c>
      <c r="B704" s="17"/>
      <c r="C704" s="18">
        <v>0</v>
      </c>
      <c r="D704" s="18">
        <v>0</v>
      </c>
      <c r="E704" s="18">
        <v>0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</row>
    <row r="705" spans="1:37" x14ac:dyDescent="0.2">
      <c r="A705" s="42" t="s">
        <v>28</v>
      </c>
      <c r="B705" s="43"/>
      <c r="C705" s="44">
        <v>0</v>
      </c>
      <c r="D705" s="44">
        <v>0</v>
      </c>
      <c r="E705" s="44">
        <v>0</v>
      </c>
      <c r="F705" s="44">
        <v>0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>
        <v>0</v>
      </c>
      <c r="P705" s="44">
        <v>0</v>
      </c>
      <c r="Q705" s="44">
        <v>0</v>
      </c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44">
        <v>0</v>
      </c>
      <c r="X705" s="44">
        <v>0</v>
      </c>
      <c r="Y705" s="44">
        <v>0</v>
      </c>
      <c r="Z705" s="44">
        <v>0</v>
      </c>
      <c r="AA705" s="44">
        <v>0</v>
      </c>
      <c r="AB705" s="44">
        <v>0</v>
      </c>
      <c r="AC705" s="44">
        <v>0</v>
      </c>
      <c r="AD705" s="44">
        <v>0</v>
      </c>
      <c r="AE705" s="44">
        <v>0</v>
      </c>
      <c r="AF705" s="44">
        <v>0</v>
      </c>
      <c r="AG705" s="44">
        <v>0</v>
      </c>
      <c r="AH705" s="44">
        <v>0</v>
      </c>
      <c r="AI705" s="44">
        <v>0</v>
      </c>
      <c r="AJ705" s="44">
        <v>0</v>
      </c>
    </row>
    <row r="706" spans="1:37" x14ac:dyDescent="0.2">
      <c r="A706" s="45" t="s">
        <v>29</v>
      </c>
      <c r="B706" s="46" t="s">
        <v>30</v>
      </c>
      <c r="C706" s="47">
        <v>0</v>
      </c>
      <c r="D706" s="47">
        <v>0</v>
      </c>
      <c r="E706" s="47">
        <v>0</v>
      </c>
      <c r="F706" s="47">
        <v>0</v>
      </c>
      <c r="G706" s="47">
        <v>0</v>
      </c>
      <c r="H706" s="47">
        <v>0</v>
      </c>
      <c r="I706" s="47">
        <v>0</v>
      </c>
      <c r="J706" s="47">
        <v>0</v>
      </c>
      <c r="K706" s="47">
        <v>0</v>
      </c>
      <c r="L706" s="47">
        <v>0</v>
      </c>
      <c r="M706" s="47">
        <v>0</v>
      </c>
      <c r="N706" s="47">
        <v>0</v>
      </c>
      <c r="O706" s="47">
        <v>0</v>
      </c>
      <c r="P706" s="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47">
        <v>0</v>
      </c>
      <c r="X706" s="47">
        <v>0</v>
      </c>
      <c r="Y706" s="47">
        <v>0</v>
      </c>
      <c r="Z706" s="47">
        <v>0</v>
      </c>
      <c r="AA706" s="47">
        <v>0</v>
      </c>
      <c r="AB706" s="47">
        <v>0</v>
      </c>
      <c r="AC706" s="47">
        <v>0</v>
      </c>
      <c r="AD706" s="47">
        <v>0</v>
      </c>
      <c r="AE706" s="47">
        <v>0</v>
      </c>
      <c r="AF706" s="47">
        <v>0</v>
      </c>
      <c r="AG706" s="47">
        <v>0</v>
      </c>
      <c r="AH706" s="47">
        <v>0</v>
      </c>
      <c r="AI706" s="47">
        <v>0</v>
      </c>
      <c r="AJ706" s="47">
        <v>0</v>
      </c>
    </row>
    <row r="707" spans="1:37" x14ac:dyDescent="0.2">
      <c r="A707" s="49" t="s">
        <v>31</v>
      </c>
      <c r="B707" s="50" t="s">
        <v>32</v>
      </c>
      <c r="C707" s="51">
        <v>0</v>
      </c>
      <c r="D707" s="51">
        <v>0</v>
      </c>
      <c r="E707" s="51">
        <v>0</v>
      </c>
      <c r="F707" s="51">
        <v>0</v>
      </c>
      <c r="G707" s="51">
        <v>0</v>
      </c>
      <c r="H707" s="51">
        <v>0</v>
      </c>
      <c r="I707" s="51">
        <v>0</v>
      </c>
      <c r="J707" s="51">
        <v>0</v>
      </c>
      <c r="K707" s="51">
        <v>0</v>
      </c>
      <c r="L707" s="51">
        <v>0</v>
      </c>
      <c r="M707" s="51">
        <v>0</v>
      </c>
      <c r="N707" s="51">
        <v>0</v>
      </c>
      <c r="O707" s="51">
        <v>0</v>
      </c>
      <c r="P707" s="51">
        <v>0</v>
      </c>
      <c r="Q707" s="51">
        <v>0</v>
      </c>
      <c r="R707" s="51">
        <v>0</v>
      </c>
      <c r="S707" s="51">
        <v>0</v>
      </c>
      <c r="T707" s="51">
        <v>0</v>
      </c>
      <c r="U707" s="51">
        <v>0</v>
      </c>
      <c r="V707" s="51">
        <v>0</v>
      </c>
      <c r="W707" s="51">
        <v>0</v>
      </c>
      <c r="X707" s="51">
        <v>0</v>
      </c>
      <c r="Y707" s="51">
        <v>0</v>
      </c>
      <c r="Z707" s="51">
        <v>0</v>
      </c>
      <c r="AA707" s="51">
        <v>0</v>
      </c>
      <c r="AB707" s="51">
        <v>0</v>
      </c>
      <c r="AC707" s="51">
        <v>0</v>
      </c>
      <c r="AD707" s="51">
        <v>0</v>
      </c>
      <c r="AE707" s="51">
        <v>0</v>
      </c>
      <c r="AF707" s="51">
        <v>0</v>
      </c>
      <c r="AG707" s="51">
        <v>0</v>
      </c>
      <c r="AH707" s="51">
        <v>0</v>
      </c>
      <c r="AI707" s="51">
        <v>0</v>
      </c>
      <c r="AJ707" s="51">
        <v>0</v>
      </c>
    </row>
    <row r="708" spans="1:37" x14ac:dyDescent="0.2">
      <c r="A708" s="49" t="s">
        <v>33</v>
      </c>
      <c r="B708" s="50" t="s">
        <v>34</v>
      </c>
      <c r="C708" s="51">
        <v>0</v>
      </c>
      <c r="D708" s="51">
        <v>0</v>
      </c>
      <c r="E708" s="51">
        <v>0</v>
      </c>
      <c r="F708" s="51">
        <v>0</v>
      </c>
      <c r="G708" s="51">
        <v>0</v>
      </c>
      <c r="H708" s="51">
        <v>0</v>
      </c>
      <c r="I708" s="51">
        <v>0</v>
      </c>
      <c r="J708" s="51">
        <v>0</v>
      </c>
      <c r="K708" s="51">
        <v>0</v>
      </c>
      <c r="L708" s="51">
        <v>0</v>
      </c>
      <c r="M708" s="51">
        <v>0</v>
      </c>
      <c r="N708" s="51">
        <v>0</v>
      </c>
      <c r="O708" s="51">
        <v>0</v>
      </c>
      <c r="P708" s="51">
        <v>0</v>
      </c>
      <c r="Q708" s="51">
        <v>0</v>
      </c>
      <c r="R708" s="51">
        <v>0</v>
      </c>
      <c r="S708" s="51">
        <v>0</v>
      </c>
      <c r="T708" s="51">
        <v>0</v>
      </c>
      <c r="U708" s="51">
        <v>0</v>
      </c>
      <c r="V708" s="51">
        <v>0</v>
      </c>
      <c r="W708" s="51">
        <v>0</v>
      </c>
      <c r="X708" s="51">
        <v>0</v>
      </c>
      <c r="Y708" s="51">
        <v>0</v>
      </c>
      <c r="Z708" s="51">
        <v>0</v>
      </c>
      <c r="AA708" s="51">
        <v>0</v>
      </c>
      <c r="AB708" s="51">
        <v>0</v>
      </c>
      <c r="AC708" s="51">
        <v>0</v>
      </c>
      <c r="AD708" s="51">
        <v>0</v>
      </c>
      <c r="AE708" s="51">
        <v>0</v>
      </c>
      <c r="AF708" s="51">
        <v>0</v>
      </c>
      <c r="AG708" s="51">
        <v>0</v>
      </c>
      <c r="AH708" s="51">
        <v>0</v>
      </c>
      <c r="AI708" s="51">
        <v>0</v>
      </c>
      <c r="AJ708" s="51">
        <v>0</v>
      </c>
    </row>
    <row r="709" spans="1:37" x14ac:dyDescent="0.2">
      <c r="A709" s="49" t="s">
        <v>35</v>
      </c>
      <c r="B709" s="50" t="s">
        <v>36</v>
      </c>
      <c r="C709" s="51">
        <v>0</v>
      </c>
      <c r="D709" s="51">
        <v>0</v>
      </c>
      <c r="E709" s="51">
        <v>0</v>
      </c>
      <c r="F709" s="51">
        <v>0</v>
      </c>
      <c r="G709" s="51">
        <v>0</v>
      </c>
      <c r="H709" s="51">
        <v>0</v>
      </c>
      <c r="I709" s="51">
        <v>0</v>
      </c>
      <c r="J709" s="51">
        <v>0</v>
      </c>
      <c r="K709" s="51">
        <v>0</v>
      </c>
      <c r="L709" s="51">
        <v>0</v>
      </c>
      <c r="M709" s="51">
        <v>0</v>
      </c>
      <c r="N709" s="51">
        <v>0</v>
      </c>
      <c r="O709" s="51">
        <v>0</v>
      </c>
      <c r="P709" s="51">
        <v>0</v>
      </c>
      <c r="Q709" s="51">
        <v>0</v>
      </c>
      <c r="R709" s="51">
        <v>0</v>
      </c>
      <c r="S709" s="51">
        <v>0</v>
      </c>
      <c r="T709" s="51">
        <v>0</v>
      </c>
      <c r="U709" s="51">
        <v>0</v>
      </c>
      <c r="V709" s="51">
        <v>0</v>
      </c>
      <c r="W709" s="51">
        <v>0</v>
      </c>
      <c r="X709" s="51">
        <v>0</v>
      </c>
      <c r="Y709" s="51">
        <v>0</v>
      </c>
      <c r="Z709" s="51">
        <v>0</v>
      </c>
      <c r="AA709" s="51">
        <v>0</v>
      </c>
      <c r="AB709" s="51">
        <v>0</v>
      </c>
      <c r="AC709" s="51">
        <v>0</v>
      </c>
      <c r="AD709" s="51">
        <v>0</v>
      </c>
      <c r="AE709" s="51">
        <v>0</v>
      </c>
      <c r="AF709" s="51">
        <v>0</v>
      </c>
      <c r="AG709" s="51">
        <v>0</v>
      </c>
      <c r="AH709" s="51">
        <v>0</v>
      </c>
      <c r="AI709" s="51">
        <v>0</v>
      </c>
      <c r="AJ709" s="51">
        <v>0</v>
      </c>
    </row>
    <row r="710" spans="1:37" x14ac:dyDescent="0.2">
      <c r="A710" s="49" t="s">
        <v>37</v>
      </c>
      <c r="B710" s="50" t="s">
        <v>38</v>
      </c>
      <c r="C710" s="51">
        <v>0</v>
      </c>
      <c r="D710" s="51">
        <v>0</v>
      </c>
      <c r="E710" s="51">
        <v>0</v>
      </c>
      <c r="F710" s="51">
        <v>0</v>
      </c>
      <c r="G710" s="51">
        <v>0</v>
      </c>
      <c r="H710" s="51">
        <v>0</v>
      </c>
      <c r="I710" s="51">
        <v>0</v>
      </c>
      <c r="J710" s="51">
        <v>0</v>
      </c>
      <c r="K710" s="51">
        <v>0</v>
      </c>
      <c r="L710" s="51">
        <v>0</v>
      </c>
      <c r="M710" s="51">
        <v>0</v>
      </c>
      <c r="N710" s="51">
        <v>0</v>
      </c>
      <c r="O710" s="51">
        <v>0</v>
      </c>
      <c r="P710" s="51">
        <v>0</v>
      </c>
      <c r="Q710" s="51">
        <v>0</v>
      </c>
      <c r="R710" s="51">
        <v>0</v>
      </c>
      <c r="S710" s="51">
        <v>0</v>
      </c>
      <c r="T710" s="51">
        <v>0</v>
      </c>
      <c r="U710" s="51">
        <v>0</v>
      </c>
      <c r="V710" s="51">
        <v>0</v>
      </c>
      <c r="W710" s="51">
        <v>0</v>
      </c>
      <c r="X710" s="51">
        <v>0</v>
      </c>
      <c r="Y710" s="51">
        <v>0</v>
      </c>
      <c r="Z710" s="51">
        <v>0</v>
      </c>
      <c r="AA710" s="51">
        <v>0</v>
      </c>
      <c r="AB710" s="51">
        <v>0</v>
      </c>
      <c r="AC710" s="51">
        <v>0</v>
      </c>
      <c r="AD710" s="51">
        <v>0</v>
      </c>
      <c r="AE710" s="51">
        <v>0</v>
      </c>
      <c r="AF710" s="51">
        <v>0</v>
      </c>
      <c r="AG710" s="51">
        <v>0</v>
      </c>
      <c r="AH710" s="51">
        <v>0</v>
      </c>
      <c r="AI710" s="51">
        <v>0</v>
      </c>
      <c r="AJ710" s="51">
        <v>0</v>
      </c>
    </row>
    <row r="711" spans="1:37" x14ac:dyDescent="0.2">
      <c r="A711" s="49" t="s">
        <v>39</v>
      </c>
      <c r="B711" s="50" t="s">
        <v>40</v>
      </c>
      <c r="C711" s="51">
        <v>0</v>
      </c>
      <c r="D711" s="51">
        <v>0</v>
      </c>
      <c r="E711" s="51">
        <v>0</v>
      </c>
      <c r="F711" s="51">
        <v>0</v>
      </c>
      <c r="G711" s="51">
        <v>0</v>
      </c>
      <c r="H711" s="51">
        <v>0</v>
      </c>
      <c r="I711" s="51">
        <v>0</v>
      </c>
      <c r="J711" s="51">
        <v>0</v>
      </c>
      <c r="K711" s="51">
        <v>0</v>
      </c>
      <c r="L711" s="51">
        <v>0</v>
      </c>
      <c r="M711" s="51">
        <v>0</v>
      </c>
      <c r="N711" s="51">
        <v>0</v>
      </c>
      <c r="O711" s="51">
        <v>0</v>
      </c>
      <c r="P711" s="51">
        <v>0</v>
      </c>
      <c r="Q711" s="51">
        <v>0</v>
      </c>
      <c r="R711" s="51">
        <v>0</v>
      </c>
      <c r="S711" s="51">
        <v>0</v>
      </c>
      <c r="T711" s="51">
        <v>0</v>
      </c>
      <c r="U711" s="51">
        <v>0</v>
      </c>
      <c r="V711" s="51">
        <v>0</v>
      </c>
      <c r="W711" s="51">
        <v>0</v>
      </c>
      <c r="X711" s="51">
        <v>0</v>
      </c>
      <c r="Y711" s="51">
        <v>0</v>
      </c>
      <c r="Z711" s="51">
        <v>0</v>
      </c>
      <c r="AA711" s="51">
        <v>0</v>
      </c>
      <c r="AB711" s="51">
        <v>0</v>
      </c>
      <c r="AC711" s="51">
        <v>0</v>
      </c>
      <c r="AD711" s="51">
        <v>0</v>
      </c>
      <c r="AE711" s="51">
        <v>0</v>
      </c>
      <c r="AF711" s="51">
        <v>0</v>
      </c>
      <c r="AG711" s="51">
        <v>0</v>
      </c>
      <c r="AH711" s="51">
        <v>0</v>
      </c>
      <c r="AI711" s="51">
        <v>0</v>
      </c>
      <c r="AJ711" s="51">
        <v>0</v>
      </c>
    </row>
    <row r="712" spans="1:37" x14ac:dyDescent="0.2">
      <c r="A712" s="49" t="s">
        <v>41</v>
      </c>
      <c r="B712" s="50" t="s">
        <v>42</v>
      </c>
      <c r="C712" s="51">
        <v>0</v>
      </c>
      <c r="D712" s="51">
        <v>0</v>
      </c>
      <c r="E712" s="51">
        <v>0</v>
      </c>
      <c r="F712" s="51">
        <v>0</v>
      </c>
      <c r="G712" s="51">
        <v>0</v>
      </c>
      <c r="H712" s="51">
        <v>0</v>
      </c>
      <c r="I712" s="51">
        <v>0</v>
      </c>
      <c r="J712" s="51">
        <v>0</v>
      </c>
      <c r="K712" s="51">
        <v>0</v>
      </c>
      <c r="L712" s="51">
        <v>0</v>
      </c>
      <c r="M712" s="51">
        <v>0</v>
      </c>
      <c r="N712" s="51">
        <v>0</v>
      </c>
      <c r="O712" s="51">
        <v>0</v>
      </c>
      <c r="P712" s="51">
        <v>0</v>
      </c>
      <c r="Q712" s="51">
        <v>0</v>
      </c>
      <c r="R712" s="51">
        <v>0</v>
      </c>
      <c r="S712" s="51">
        <v>0</v>
      </c>
      <c r="T712" s="51">
        <v>0</v>
      </c>
      <c r="U712" s="51">
        <v>0</v>
      </c>
      <c r="V712" s="51">
        <v>0</v>
      </c>
      <c r="W712" s="51">
        <v>0</v>
      </c>
      <c r="X712" s="51">
        <v>0</v>
      </c>
      <c r="Y712" s="51">
        <v>0</v>
      </c>
      <c r="Z712" s="51">
        <v>0</v>
      </c>
      <c r="AA712" s="51">
        <v>0</v>
      </c>
      <c r="AB712" s="51">
        <v>0</v>
      </c>
      <c r="AC712" s="51">
        <v>0</v>
      </c>
      <c r="AD712" s="51">
        <v>0</v>
      </c>
      <c r="AE712" s="51">
        <v>0</v>
      </c>
      <c r="AF712" s="51">
        <v>0</v>
      </c>
      <c r="AG712" s="51">
        <v>0</v>
      </c>
      <c r="AH712" s="51">
        <v>0</v>
      </c>
      <c r="AI712" s="51">
        <v>0</v>
      </c>
      <c r="AJ712" s="51">
        <v>0</v>
      </c>
    </row>
    <row r="713" spans="1:37" x14ac:dyDescent="0.2">
      <c r="A713" s="49" t="s">
        <v>43</v>
      </c>
      <c r="B713" s="50" t="s">
        <v>44</v>
      </c>
      <c r="C713" s="51">
        <v>0</v>
      </c>
      <c r="D713" s="51">
        <v>0</v>
      </c>
      <c r="E713" s="51">
        <v>0</v>
      </c>
      <c r="F713" s="51">
        <v>0</v>
      </c>
      <c r="G713" s="51">
        <v>0</v>
      </c>
      <c r="H713" s="51">
        <v>0</v>
      </c>
      <c r="I713" s="51">
        <v>0</v>
      </c>
      <c r="J713" s="51">
        <v>0</v>
      </c>
      <c r="K713" s="51">
        <v>0</v>
      </c>
      <c r="L713" s="51">
        <v>0</v>
      </c>
      <c r="M713" s="51">
        <v>0</v>
      </c>
      <c r="N713" s="51">
        <v>0</v>
      </c>
      <c r="O713" s="51">
        <v>0</v>
      </c>
      <c r="P713" s="51">
        <v>0</v>
      </c>
      <c r="Q713" s="51">
        <v>0</v>
      </c>
      <c r="R713" s="51">
        <v>0</v>
      </c>
      <c r="S713" s="51">
        <v>0</v>
      </c>
      <c r="T713" s="51">
        <v>0</v>
      </c>
      <c r="U713" s="51">
        <v>0</v>
      </c>
      <c r="V713" s="51">
        <v>0</v>
      </c>
      <c r="W713" s="51">
        <v>0</v>
      </c>
      <c r="X713" s="51">
        <v>0</v>
      </c>
      <c r="Y713" s="51">
        <v>0</v>
      </c>
      <c r="Z713" s="51">
        <v>0</v>
      </c>
      <c r="AA713" s="51">
        <v>0</v>
      </c>
      <c r="AB713" s="51">
        <v>0</v>
      </c>
      <c r="AC713" s="51">
        <v>0</v>
      </c>
      <c r="AD713" s="51">
        <v>0</v>
      </c>
      <c r="AE713" s="51">
        <v>0</v>
      </c>
      <c r="AF713" s="51">
        <v>0</v>
      </c>
      <c r="AG713" s="51">
        <v>0</v>
      </c>
      <c r="AH713" s="51">
        <v>0</v>
      </c>
      <c r="AI713" s="51">
        <v>0</v>
      </c>
      <c r="AJ713" s="51">
        <v>0</v>
      </c>
    </row>
    <row r="714" spans="1:37" x14ac:dyDescent="0.2">
      <c r="A714" s="49" t="s">
        <v>45</v>
      </c>
      <c r="B714" s="50" t="s">
        <v>46</v>
      </c>
      <c r="C714" s="51">
        <v>0</v>
      </c>
      <c r="D714" s="51">
        <v>0</v>
      </c>
      <c r="E714" s="51">
        <v>0</v>
      </c>
      <c r="F714" s="51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51">
        <v>0</v>
      </c>
      <c r="V714" s="51">
        <v>0</v>
      </c>
      <c r="W714" s="51">
        <v>0</v>
      </c>
      <c r="X714" s="51">
        <v>0</v>
      </c>
      <c r="Y714" s="51">
        <v>0</v>
      </c>
      <c r="Z714" s="51">
        <v>0</v>
      </c>
      <c r="AA714" s="51">
        <v>0</v>
      </c>
      <c r="AB714" s="51">
        <v>0</v>
      </c>
      <c r="AC714" s="51">
        <v>0</v>
      </c>
      <c r="AD714" s="51">
        <v>0</v>
      </c>
      <c r="AE714" s="51">
        <v>0</v>
      </c>
      <c r="AF714" s="51">
        <v>0</v>
      </c>
      <c r="AG714" s="51">
        <v>0</v>
      </c>
      <c r="AH714" s="51">
        <v>0</v>
      </c>
      <c r="AI714" s="51">
        <v>0</v>
      </c>
      <c r="AJ714" s="51">
        <v>0</v>
      </c>
    </row>
    <row r="715" spans="1:37" x14ac:dyDescent="0.2">
      <c r="A715" s="49" t="s">
        <v>47</v>
      </c>
      <c r="B715" s="50" t="s">
        <v>48</v>
      </c>
      <c r="C715" s="51">
        <v>0</v>
      </c>
      <c r="D715" s="51">
        <v>0</v>
      </c>
      <c r="E715" s="51">
        <v>0</v>
      </c>
      <c r="F715" s="51">
        <v>0</v>
      </c>
      <c r="G715" s="51">
        <v>0</v>
      </c>
      <c r="H715" s="51">
        <v>0</v>
      </c>
      <c r="I715" s="51">
        <v>0</v>
      </c>
      <c r="J715" s="51">
        <v>0</v>
      </c>
      <c r="K715" s="51">
        <v>0</v>
      </c>
      <c r="L715" s="51">
        <v>0</v>
      </c>
      <c r="M715" s="51">
        <v>0</v>
      </c>
      <c r="N715" s="51">
        <v>0</v>
      </c>
      <c r="O715" s="51">
        <v>0</v>
      </c>
      <c r="P715" s="51">
        <v>0</v>
      </c>
      <c r="Q715" s="51">
        <v>0</v>
      </c>
      <c r="R715" s="51">
        <v>0</v>
      </c>
      <c r="S715" s="51">
        <v>0</v>
      </c>
      <c r="T715" s="51">
        <v>0</v>
      </c>
      <c r="U715" s="51">
        <v>0</v>
      </c>
      <c r="V715" s="51">
        <v>0</v>
      </c>
      <c r="W715" s="51">
        <v>0</v>
      </c>
      <c r="X715" s="51">
        <v>0</v>
      </c>
      <c r="Y715" s="51">
        <v>0</v>
      </c>
      <c r="Z715" s="51">
        <v>0</v>
      </c>
      <c r="AA715" s="51">
        <v>0</v>
      </c>
      <c r="AB715" s="51">
        <v>0</v>
      </c>
      <c r="AC715" s="51">
        <v>0</v>
      </c>
      <c r="AD715" s="51">
        <v>0</v>
      </c>
      <c r="AE715" s="51">
        <v>0</v>
      </c>
      <c r="AF715" s="51">
        <v>0</v>
      </c>
      <c r="AG715" s="51">
        <v>0</v>
      </c>
      <c r="AH715" s="51">
        <v>0</v>
      </c>
      <c r="AI715" s="51">
        <v>0</v>
      </c>
      <c r="AJ715" s="51">
        <v>0</v>
      </c>
    </row>
    <row r="716" spans="1:37" x14ac:dyDescent="0.2">
      <c r="A716" s="49" t="s">
        <v>49</v>
      </c>
      <c r="B716" s="50" t="s">
        <v>50</v>
      </c>
      <c r="C716" s="51">
        <v>0</v>
      </c>
      <c r="D716" s="51">
        <v>0</v>
      </c>
      <c r="E716" s="51">
        <v>0</v>
      </c>
      <c r="F716" s="51">
        <v>0</v>
      </c>
      <c r="G716" s="51">
        <v>0</v>
      </c>
      <c r="H716" s="51">
        <v>0</v>
      </c>
      <c r="I716" s="51">
        <v>0</v>
      </c>
      <c r="J716" s="51">
        <v>0</v>
      </c>
      <c r="K716" s="51">
        <v>0</v>
      </c>
      <c r="L716" s="51">
        <v>0</v>
      </c>
      <c r="M716" s="51">
        <v>0</v>
      </c>
      <c r="N716" s="51">
        <v>0</v>
      </c>
      <c r="O716" s="51">
        <v>0</v>
      </c>
      <c r="P716" s="51">
        <v>0</v>
      </c>
      <c r="Q716" s="51">
        <v>0</v>
      </c>
      <c r="R716" s="51">
        <v>0</v>
      </c>
      <c r="S716" s="51">
        <v>0</v>
      </c>
      <c r="T716" s="51">
        <v>0</v>
      </c>
      <c r="U716" s="51">
        <v>0</v>
      </c>
      <c r="V716" s="51">
        <v>0</v>
      </c>
      <c r="W716" s="51">
        <v>0</v>
      </c>
      <c r="X716" s="51">
        <v>0</v>
      </c>
      <c r="Y716" s="51">
        <v>0</v>
      </c>
      <c r="Z716" s="51">
        <v>0</v>
      </c>
      <c r="AA716" s="51">
        <v>0</v>
      </c>
      <c r="AB716" s="51">
        <v>0</v>
      </c>
      <c r="AC716" s="51">
        <v>0</v>
      </c>
      <c r="AD716" s="51">
        <v>0</v>
      </c>
      <c r="AE716" s="51">
        <v>0</v>
      </c>
      <c r="AF716" s="51">
        <v>0</v>
      </c>
      <c r="AG716" s="51">
        <v>0</v>
      </c>
      <c r="AH716" s="51">
        <v>0</v>
      </c>
      <c r="AI716" s="51">
        <v>0</v>
      </c>
      <c r="AJ716" s="51">
        <v>0</v>
      </c>
    </row>
    <row r="717" spans="1:37" x14ac:dyDescent="0.2">
      <c r="A717" s="49" t="s">
        <v>51</v>
      </c>
      <c r="B717" s="50" t="s">
        <v>52</v>
      </c>
      <c r="C717" s="51">
        <v>0</v>
      </c>
      <c r="D717" s="51">
        <v>0</v>
      </c>
      <c r="E717" s="51">
        <v>0</v>
      </c>
      <c r="F717" s="51">
        <v>0</v>
      </c>
      <c r="G717" s="51">
        <v>0</v>
      </c>
      <c r="H717" s="51">
        <v>0</v>
      </c>
      <c r="I717" s="51">
        <v>0</v>
      </c>
      <c r="J717" s="51">
        <v>0</v>
      </c>
      <c r="K717" s="51">
        <v>0</v>
      </c>
      <c r="L717" s="51">
        <v>0</v>
      </c>
      <c r="M717" s="51">
        <v>0</v>
      </c>
      <c r="N717" s="51">
        <v>0</v>
      </c>
      <c r="O717" s="51">
        <v>0</v>
      </c>
      <c r="P717" s="51">
        <v>0</v>
      </c>
      <c r="Q717" s="51">
        <v>0</v>
      </c>
      <c r="R717" s="51">
        <v>0</v>
      </c>
      <c r="S717" s="51">
        <v>0</v>
      </c>
      <c r="T717" s="51">
        <v>0</v>
      </c>
      <c r="U717" s="51">
        <v>0</v>
      </c>
      <c r="V717" s="51">
        <v>0</v>
      </c>
      <c r="W717" s="51">
        <v>0</v>
      </c>
      <c r="X717" s="51">
        <v>0</v>
      </c>
      <c r="Y717" s="51">
        <v>0</v>
      </c>
      <c r="Z717" s="51">
        <v>0</v>
      </c>
      <c r="AA717" s="51">
        <v>0</v>
      </c>
      <c r="AB717" s="51">
        <v>0</v>
      </c>
      <c r="AC717" s="51">
        <v>0</v>
      </c>
      <c r="AD717" s="51">
        <v>0</v>
      </c>
      <c r="AE717" s="51">
        <v>0</v>
      </c>
      <c r="AF717" s="51">
        <v>0</v>
      </c>
      <c r="AG717" s="51">
        <v>0</v>
      </c>
      <c r="AH717" s="51">
        <v>0</v>
      </c>
      <c r="AI717" s="51">
        <v>0</v>
      </c>
      <c r="AJ717" s="51">
        <v>0</v>
      </c>
    </row>
    <row r="718" spans="1:37" x14ac:dyDescent="0.2">
      <c r="A718" s="76" t="s">
        <v>53</v>
      </c>
      <c r="B718" s="92" t="s">
        <v>54</v>
      </c>
      <c r="C718" s="78">
        <v>0</v>
      </c>
      <c r="D718" s="78">
        <v>0</v>
      </c>
      <c r="E718" s="78">
        <v>0</v>
      </c>
      <c r="F718" s="78">
        <v>0</v>
      </c>
      <c r="G718" s="78">
        <v>0</v>
      </c>
      <c r="H718" s="78">
        <v>0</v>
      </c>
      <c r="I718" s="78">
        <v>0</v>
      </c>
      <c r="J718" s="78">
        <v>0</v>
      </c>
      <c r="K718" s="78">
        <v>0</v>
      </c>
      <c r="L718" s="78">
        <v>0</v>
      </c>
      <c r="M718" s="78">
        <v>0</v>
      </c>
      <c r="N718" s="78">
        <v>0</v>
      </c>
      <c r="O718" s="78">
        <v>0</v>
      </c>
      <c r="P718" s="78">
        <v>0</v>
      </c>
      <c r="Q718" s="78">
        <v>0</v>
      </c>
      <c r="R718" s="78">
        <v>0</v>
      </c>
      <c r="S718" s="78">
        <v>0</v>
      </c>
      <c r="T718" s="78">
        <v>0</v>
      </c>
      <c r="U718" s="78">
        <v>0</v>
      </c>
      <c r="V718" s="78">
        <v>0</v>
      </c>
      <c r="W718" s="78">
        <v>0</v>
      </c>
      <c r="X718" s="78">
        <v>0</v>
      </c>
      <c r="Y718" s="78">
        <v>0</v>
      </c>
      <c r="Z718" s="78">
        <v>0</v>
      </c>
      <c r="AA718" s="78">
        <v>0</v>
      </c>
      <c r="AB718" s="78">
        <v>0</v>
      </c>
      <c r="AC718" s="78">
        <v>0</v>
      </c>
      <c r="AD718" s="78">
        <v>0</v>
      </c>
      <c r="AE718" s="78">
        <v>0</v>
      </c>
      <c r="AF718" s="78">
        <v>0</v>
      </c>
      <c r="AG718" s="78">
        <v>0</v>
      </c>
      <c r="AH718" s="78">
        <v>0</v>
      </c>
      <c r="AI718" s="78">
        <v>0</v>
      </c>
      <c r="AJ718" s="78">
        <v>0</v>
      </c>
    </row>
    <row r="719" spans="1:37" s="60" customFormat="1" x14ac:dyDescent="0.2">
      <c r="A719" s="57" t="s">
        <v>55</v>
      </c>
      <c r="B719" s="58" t="s">
        <v>56</v>
      </c>
      <c r="C719" s="59">
        <v>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  <c r="P719" s="59">
        <v>0</v>
      </c>
      <c r="Q719" s="59">
        <v>0</v>
      </c>
      <c r="R719" s="59">
        <v>0</v>
      </c>
      <c r="S719" s="59">
        <v>0</v>
      </c>
      <c r="T719" s="59">
        <v>0</v>
      </c>
      <c r="U719" s="59">
        <v>0</v>
      </c>
      <c r="V719" s="59">
        <v>0</v>
      </c>
      <c r="W719" s="59">
        <v>0</v>
      </c>
      <c r="X719" s="59">
        <v>0</v>
      </c>
      <c r="Y719" s="59">
        <v>0</v>
      </c>
      <c r="Z719" s="59">
        <v>0</v>
      </c>
      <c r="AA719" s="59">
        <v>0</v>
      </c>
      <c r="AB719" s="59">
        <v>0</v>
      </c>
      <c r="AC719" s="59">
        <v>0</v>
      </c>
      <c r="AD719" s="59">
        <v>0</v>
      </c>
      <c r="AE719" s="59">
        <v>0</v>
      </c>
      <c r="AF719" s="59">
        <v>0</v>
      </c>
      <c r="AG719" s="59">
        <v>0</v>
      </c>
      <c r="AH719" s="59">
        <v>0</v>
      </c>
      <c r="AI719" s="59">
        <v>0</v>
      </c>
      <c r="AJ719" s="59">
        <v>0</v>
      </c>
      <c r="AK719"/>
    </row>
    <row r="720" spans="1:37" x14ac:dyDescent="0.2">
      <c r="A720" s="30" t="s">
        <v>57</v>
      </c>
      <c r="B720" s="31"/>
      <c r="C720" s="19">
        <v>0</v>
      </c>
      <c r="D720" s="19">
        <v>0</v>
      </c>
      <c r="E720" s="19">
        <v>0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0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</row>
    <row r="721" spans="1:36" x14ac:dyDescent="0.2">
      <c r="A721" s="61" t="s">
        <v>58</v>
      </c>
      <c r="B721" s="25"/>
      <c r="C721" s="62">
        <v>0</v>
      </c>
      <c r="D721" s="62">
        <v>0</v>
      </c>
      <c r="E721" s="62">
        <v>0</v>
      </c>
      <c r="F721" s="62">
        <v>0</v>
      </c>
      <c r="G721" s="62">
        <v>0</v>
      </c>
      <c r="H721" s="62">
        <v>0</v>
      </c>
      <c r="I721" s="62">
        <v>0</v>
      </c>
      <c r="J721" s="62">
        <v>0</v>
      </c>
      <c r="K721" s="62">
        <v>0</v>
      </c>
      <c r="L721" s="62">
        <v>0</v>
      </c>
      <c r="M721" s="62">
        <v>0</v>
      </c>
      <c r="N721" s="62">
        <v>0</v>
      </c>
      <c r="O721" s="62">
        <v>0</v>
      </c>
      <c r="P721" s="62">
        <v>0</v>
      </c>
      <c r="Q721" s="62">
        <v>0</v>
      </c>
      <c r="R721" s="62">
        <v>0</v>
      </c>
      <c r="S721" s="62">
        <v>0</v>
      </c>
      <c r="T721" s="62">
        <v>0</v>
      </c>
      <c r="U721" s="62">
        <v>0</v>
      </c>
      <c r="V721" s="62">
        <v>0</v>
      </c>
      <c r="W721" s="62">
        <v>0</v>
      </c>
      <c r="X721" s="62">
        <v>0</v>
      </c>
      <c r="Y721" s="62">
        <v>0</v>
      </c>
      <c r="Z721" s="62">
        <v>0</v>
      </c>
      <c r="AA721" s="62">
        <v>0</v>
      </c>
      <c r="AB721" s="62">
        <v>0</v>
      </c>
      <c r="AC721" s="62">
        <v>0</v>
      </c>
      <c r="AD721" s="62">
        <v>0</v>
      </c>
      <c r="AE721" s="62">
        <v>0</v>
      </c>
      <c r="AF721" s="62">
        <v>0</v>
      </c>
      <c r="AG721" s="62">
        <v>0</v>
      </c>
      <c r="AH721" s="62">
        <v>0</v>
      </c>
      <c r="AI721" s="62">
        <v>0</v>
      </c>
      <c r="AJ721" s="62">
        <v>0</v>
      </c>
    </row>
    <row r="722" spans="1:36" x14ac:dyDescent="0.2">
      <c r="A722" s="45" t="s">
        <v>59</v>
      </c>
      <c r="B722" s="63"/>
      <c r="C722" s="47">
        <v>0</v>
      </c>
      <c r="D722" s="47">
        <v>0</v>
      </c>
      <c r="E722" s="47">
        <v>0</v>
      </c>
      <c r="F722" s="47">
        <v>0</v>
      </c>
      <c r="G722" s="47">
        <v>0</v>
      </c>
      <c r="H722" s="47">
        <v>0</v>
      </c>
      <c r="I722" s="47">
        <v>0</v>
      </c>
      <c r="J722" s="47">
        <v>0</v>
      </c>
      <c r="K722" s="47">
        <v>0</v>
      </c>
      <c r="L722" s="47">
        <v>0</v>
      </c>
      <c r="M722" s="47">
        <v>0</v>
      </c>
      <c r="N722" s="47">
        <v>0</v>
      </c>
      <c r="O722" s="47">
        <v>0</v>
      </c>
      <c r="P722" s="47">
        <v>0</v>
      </c>
      <c r="Q722" s="47">
        <v>0</v>
      </c>
      <c r="R722" s="47">
        <v>0</v>
      </c>
      <c r="S722" s="47">
        <v>0</v>
      </c>
      <c r="T722" s="47">
        <v>0</v>
      </c>
      <c r="U722" s="47">
        <v>0</v>
      </c>
      <c r="V722" s="47">
        <v>0</v>
      </c>
      <c r="W722" s="47">
        <v>0</v>
      </c>
      <c r="X722" s="47">
        <v>0</v>
      </c>
      <c r="Y722" s="47">
        <v>0</v>
      </c>
      <c r="Z722" s="47">
        <v>0</v>
      </c>
      <c r="AA722" s="47">
        <v>0</v>
      </c>
      <c r="AB722" s="47">
        <v>0</v>
      </c>
      <c r="AC722" s="47">
        <v>0</v>
      </c>
      <c r="AD722" s="47">
        <v>0</v>
      </c>
      <c r="AE722" s="47">
        <v>0</v>
      </c>
      <c r="AF722" s="47">
        <v>0</v>
      </c>
      <c r="AG722" s="47">
        <v>0</v>
      </c>
      <c r="AH722" s="47">
        <v>0</v>
      </c>
      <c r="AI722" s="47">
        <v>0</v>
      </c>
      <c r="AJ722" s="47">
        <v>0</v>
      </c>
    </row>
    <row r="723" spans="1:36" x14ac:dyDescent="0.2">
      <c r="A723" s="49" t="s">
        <v>60</v>
      </c>
      <c r="B723" s="11"/>
      <c r="C723" s="51">
        <v>0</v>
      </c>
      <c r="D723" s="51">
        <v>0</v>
      </c>
      <c r="E723" s="51">
        <v>0</v>
      </c>
      <c r="F723" s="51">
        <v>0</v>
      </c>
      <c r="G723" s="51">
        <v>0</v>
      </c>
      <c r="H723" s="51">
        <v>0</v>
      </c>
      <c r="I723" s="51">
        <v>0</v>
      </c>
      <c r="J723" s="51">
        <v>0</v>
      </c>
      <c r="K723" s="51">
        <v>0</v>
      </c>
      <c r="L723" s="51">
        <v>0</v>
      </c>
      <c r="M723" s="51">
        <v>0</v>
      </c>
      <c r="N723" s="51">
        <v>0</v>
      </c>
      <c r="O723" s="51">
        <v>0</v>
      </c>
      <c r="P723" s="51">
        <v>0</v>
      </c>
      <c r="Q723" s="51">
        <v>0</v>
      </c>
      <c r="R723" s="51">
        <v>0</v>
      </c>
      <c r="S723" s="51">
        <v>0</v>
      </c>
      <c r="T723" s="51">
        <v>0</v>
      </c>
      <c r="U723" s="51">
        <v>0</v>
      </c>
      <c r="V723" s="51">
        <v>0</v>
      </c>
      <c r="W723" s="51">
        <v>0</v>
      </c>
      <c r="X723" s="51">
        <v>0</v>
      </c>
      <c r="Y723" s="51">
        <v>0</v>
      </c>
      <c r="Z723" s="51">
        <v>0</v>
      </c>
      <c r="AA723" s="51">
        <v>0</v>
      </c>
      <c r="AB723" s="51">
        <v>0</v>
      </c>
      <c r="AC723" s="51">
        <v>0</v>
      </c>
      <c r="AD723" s="51">
        <v>0</v>
      </c>
      <c r="AE723" s="51">
        <v>0</v>
      </c>
      <c r="AF723" s="51">
        <v>0</v>
      </c>
      <c r="AG723" s="51">
        <v>0</v>
      </c>
      <c r="AH723" s="51">
        <v>0</v>
      </c>
      <c r="AI723" s="51">
        <v>0</v>
      </c>
      <c r="AJ723" s="51">
        <v>0</v>
      </c>
    </row>
    <row r="724" spans="1:36" x14ac:dyDescent="0.2">
      <c r="A724" s="49" t="s">
        <v>61</v>
      </c>
      <c r="B724" s="11"/>
      <c r="C724" s="51">
        <v>0</v>
      </c>
      <c r="D724" s="51">
        <v>0</v>
      </c>
      <c r="E724" s="51">
        <v>0</v>
      </c>
      <c r="F724" s="51">
        <v>0</v>
      </c>
      <c r="G724" s="51">
        <v>0</v>
      </c>
      <c r="H724" s="51">
        <v>0</v>
      </c>
      <c r="I724" s="51">
        <v>0</v>
      </c>
      <c r="J724" s="51">
        <v>0</v>
      </c>
      <c r="K724" s="51">
        <v>0</v>
      </c>
      <c r="L724" s="51">
        <v>0</v>
      </c>
      <c r="M724" s="51">
        <v>0</v>
      </c>
      <c r="N724" s="51">
        <v>0</v>
      </c>
      <c r="O724" s="51">
        <v>0</v>
      </c>
      <c r="P724" s="51">
        <v>0</v>
      </c>
      <c r="Q724" s="51">
        <v>0</v>
      </c>
      <c r="R724" s="51">
        <v>0</v>
      </c>
      <c r="S724" s="51">
        <v>0</v>
      </c>
      <c r="T724" s="51">
        <v>0</v>
      </c>
      <c r="U724" s="51">
        <v>0</v>
      </c>
      <c r="V724" s="51">
        <v>0</v>
      </c>
      <c r="W724" s="51">
        <v>0</v>
      </c>
      <c r="X724" s="51">
        <v>0</v>
      </c>
      <c r="Y724" s="51">
        <v>0</v>
      </c>
      <c r="Z724" s="51">
        <v>0</v>
      </c>
      <c r="AA724" s="51">
        <v>0</v>
      </c>
      <c r="AB724" s="51">
        <v>0</v>
      </c>
      <c r="AC724" s="51">
        <v>0</v>
      </c>
      <c r="AD724" s="51">
        <v>0</v>
      </c>
      <c r="AE724" s="51">
        <v>0</v>
      </c>
      <c r="AF724" s="51">
        <v>0</v>
      </c>
      <c r="AG724" s="51">
        <v>0</v>
      </c>
      <c r="AH724" s="51">
        <v>0</v>
      </c>
      <c r="AI724" s="51">
        <v>0</v>
      </c>
      <c r="AJ724" s="51">
        <v>0</v>
      </c>
    </row>
    <row r="725" spans="1:36" x14ac:dyDescent="0.2">
      <c r="A725" s="49" t="s">
        <v>62</v>
      </c>
      <c r="B725" s="11"/>
      <c r="C725" s="51">
        <v>0</v>
      </c>
      <c r="D725" s="51">
        <v>0</v>
      </c>
      <c r="E725" s="51">
        <v>0</v>
      </c>
      <c r="F725" s="51">
        <v>0</v>
      </c>
      <c r="G725" s="51">
        <v>0</v>
      </c>
      <c r="H725" s="51">
        <v>0</v>
      </c>
      <c r="I725" s="51">
        <v>0</v>
      </c>
      <c r="J725" s="51">
        <v>0</v>
      </c>
      <c r="K725" s="51">
        <v>0</v>
      </c>
      <c r="L725" s="51">
        <v>0</v>
      </c>
      <c r="M725" s="51">
        <v>0</v>
      </c>
      <c r="N725" s="51">
        <v>0</v>
      </c>
      <c r="O725" s="51">
        <v>0</v>
      </c>
      <c r="P725" s="51">
        <v>0</v>
      </c>
      <c r="Q725" s="51">
        <v>0</v>
      </c>
      <c r="R725" s="51">
        <v>0</v>
      </c>
      <c r="S725" s="51">
        <v>0</v>
      </c>
      <c r="T725" s="51">
        <v>0</v>
      </c>
      <c r="U725" s="51">
        <v>0</v>
      </c>
      <c r="V725" s="51">
        <v>0</v>
      </c>
      <c r="W725" s="51">
        <v>0</v>
      </c>
      <c r="X725" s="51">
        <v>0</v>
      </c>
      <c r="Y725" s="51">
        <v>0</v>
      </c>
      <c r="Z725" s="51">
        <v>0</v>
      </c>
      <c r="AA725" s="51">
        <v>0</v>
      </c>
      <c r="AB725" s="51">
        <v>0</v>
      </c>
      <c r="AC725" s="51">
        <v>0</v>
      </c>
      <c r="AD725" s="51">
        <v>0</v>
      </c>
      <c r="AE725" s="51">
        <v>0</v>
      </c>
      <c r="AF725" s="51">
        <v>0</v>
      </c>
      <c r="AG725" s="51">
        <v>0</v>
      </c>
      <c r="AH725" s="51">
        <v>0</v>
      </c>
      <c r="AI725" s="51">
        <v>0</v>
      </c>
      <c r="AJ725" s="51">
        <v>0</v>
      </c>
    </row>
    <row r="726" spans="1:36" x14ac:dyDescent="0.2">
      <c r="A726" s="49" t="s">
        <v>63</v>
      </c>
      <c r="B726" s="11"/>
      <c r="C726" s="51">
        <v>0</v>
      </c>
      <c r="D726" s="51">
        <v>0</v>
      </c>
      <c r="E726" s="51">
        <v>0</v>
      </c>
      <c r="F726" s="51">
        <v>0</v>
      </c>
      <c r="G726" s="51">
        <v>0</v>
      </c>
      <c r="H726" s="51">
        <v>0</v>
      </c>
      <c r="I726" s="51">
        <v>0</v>
      </c>
      <c r="J726" s="51">
        <v>0</v>
      </c>
      <c r="K726" s="51">
        <v>0</v>
      </c>
      <c r="L726" s="51">
        <v>0</v>
      </c>
      <c r="M726" s="51">
        <v>0</v>
      </c>
      <c r="N726" s="51">
        <v>0</v>
      </c>
      <c r="O726" s="51">
        <v>0</v>
      </c>
      <c r="P726" s="51">
        <v>0</v>
      </c>
      <c r="Q726" s="51">
        <v>0</v>
      </c>
      <c r="R726" s="51">
        <v>0</v>
      </c>
      <c r="S726" s="51">
        <v>0</v>
      </c>
      <c r="T726" s="51">
        <v>0</v>
      </c>
      <c r="U726" s="51">
        <v>0</v>
      </c>
      <c r="V726" s="51">
        <v>0</v>
      </c>
      <c r="W726" s="51">
        <v>0</v>
      </c>
      <c r="X726" s="51">
        <v>0</v>
      </c>
      <c r="Y726" s="51">
        <v>0</v>
      </c>
      <c r="Z726" s="51">
        <v>0</v>
      </c>
      <c r="AA726" s="51">
        <v>0</v>
      </c>
      <c r="AB726" s="51">
        <v>0</v>
      </c>
      <c r="AC726" s="51">
        <v>0</v>
      </c>
      <c r="AD726" s="51">
        <v>0</v>
      </c>
      <c r="AE726" s="51">
        <v>0</v>
      </c>
      <c r="AF726" s="51">
        <v>0</v>
      </c>
      <c r="AG726" s="51">
        <v>0</v>
      </c>
      <c r="AH726" s="51">
        <v>0</v>
      </c>
      <c r="AI726" s="51">
        <v>0</v>
      </c>
      <c r="AJ726" s="51">
        <v>0</v>
      </c>
    </row>
    <row r="727" spans="1:36" x14ac:dyDescent="0.2">
      <c r="A727" s="49" t="s">
        <v>64</v>
      </c>
      <c r="B727" s="11"/>
      <c r="C727" s="51">
        <v>0</v>
      </c>
      <c r="D727" s="51">
        <v>0</v>
      </c>
      <c r="E727" s="51">
        <v>0</v>
      </c>
      <c r="F727" s="51">
        <v>0</v>
      </c>
      <c r="G727" s="51">
        <v>0</v>
      </c>
      <c r="H727" s="51">
        <v>0</v>
      </c>
      <c r="I727" s="51">
        <v>0</v>
      </c>
      <c r="J727" s="51">
        <v>0</v>
      </c>
      <c r="K727" s="51">
        <v>0</v>
      </c>
      <c r="L727" s="51">
        <v>0</v>
      </c>
      <c r="M727" s="51">
        <v>0</v>
      </c>
      <c r="N727" s="51">
        <v>0</v>
      </c>
      <c r="O727" s="51">
        <v>0</v>
      </c>
      <c r="P727" s="51">
        <v>0</v>
      </c>
      <c r="Q727" s="51">
        <v>0</v>
      </c>
      <c r="R727" s="51">
        <v>0</v>
      </c>
      <c r="S727" s="51">
        <v>0</v>
      </c>
      <c r="T727" s="51">
        <v>0</v>
      </c>
      <c r="U727" s="51">
        <v>0</v>
      </c>
      <c r="V727" s="51">
        <v>0</v>
      </c>
      <c r="W727" s="51">
        <v>0</v>
      </c>
      <c r="X727" s="51">
        <v>0</v>
      </c>
      <c r="Y727" s="51">
        <v>0</v>
      </c>
      <c r="Z727" s="51">
        <v>0</v>
      </c>
      <c r="AA727" s="51">
        <v>0</v>
      </c>
      <c r="AB727" s="51">
        <v>0</v>
      </c>
      <c r="AC727" s="51">
        <v>0</v>
      </c>
      <c r="AD727" s="51">
        <v>0</v>
      </c>
      <c r="AE727" s="51">
        <v>0</v>
      </c>
      <c r="AF727" s="51">
        <v>0</v>
      </c>
      <c r="AG727" s="51">
        <v>0</v>
      </c>
      <c r="AH727" s="51">
        <v>0</v>
      </c>
      <c r="AI727" s="51">
        <v>0</v>
      </c>
      <c r="AJ727" s="51">
        <v>0</v>
      </c>
    </row>
    <row r="728" spans="1:36" x14ac:dyDescent="0.2">
      <c r="A728" s="49" t="s">
        <v>65</v>
      </c>
      <c r="B728" s="11"/>
      <c r="C728" s="51">
        <v>0</v>
      </c>
      <c r="D728" s="51">
        <v>0</v>
      </c>
      <c r="E728" s="51">
        <v>0</v>
      </c>
      <c r="F728" s="51">
        <v>0</v>
      </c>
      <c r="G728" s="51">
        <v>0</v>
      </c>
      <c r="H728" s="51">
        <v>0</v>
      </c>
      <c r="I728" s="51">
        <v>0</v>
      </c>
      <c r="J728" s="51">
        <v>0</v>
      </c>
      <c r="K728" s="51">
        <v>0</v>
      </c>
      <c r="L728" s="51">
        <v>0</v>
      </c>
      <c r="M728" s="51">
        <v>0</v>
      </c>
      <c r="N728" s="51">
        <v>0</v>
      </c>
      <c r="O728" s="51">
        <v>0</v>
      </c>
      <c r="P728" s="51">
        <v>0</v>
      </c>
      <c r="Q728" s="51">
        <v>0</v>
      </c>
      <c r="R728" s="51">
        <v>0</v>
      </c>
      <c r="S728" s="51">
        <v>0</v>
      </c>
      <c r="T728" s="51">
        <v>0</v>
      </c>
      <c r="U728" s="51">
        <v>0</v>
      </c>
      <c r="V728" s="51">
        <v>0</v>
      </c>
      <c r="W728" s="51">
        <v>0</v>
      </c>
      <c r="X728" s="51">
        <v>0</v>
      </c>
      <c r="Y728" s="51">
        <v>0</v>
      </c>
      <c r="Z728" s="51">
        <v>0</v>
      </c>
      <c r="AA728" s="51">
        <v>0</v>
      </c>
      <c r="AB728" s="51">
        <v>0</v>
      </c>
      <c r="AC728" s="51">
        <v>0</v>
      </c>
      <c r="AD728" s="51">
        <v>0</v>
      </c>
      <c r="AE728" s="51">
        <v>0</v>
      </c>
      <c r="AF728" s="51">
        <v>0</v>
      </c>
      <c r="AG728" s="51">
        <v>0</v>
      </c>
      <c r="AH728" s="51">
        <v>0</v>
      </c>
      <c r="AI728" s="51">
        <v>0</v>
      </c>
      <c r="AJ728" s="51">
        <v>0</v>
      </c>
    </row>
    <row r="729" spans="1:36" x14ac:dyDescent="0.2">
      <c r="A729" s="55" t="s">
        <v>66</v>
      </c>
      <c r="B729" s="31"/>
      <c r="C729" s="51">
        <v>0</v>
      </c>
      <c r="D729" s="51">
        <v>0</v>
      </c>
      <c r="E729" s="51">
        <v>0</v>
      </c>
      <c r="F729" s="51">
        <v>0</v>
      </c>
      <c r="G729" s="51">
        <v>0</v>
      </c>
      <c r="H729" s="51">
        <v>0</v>
      </c>
      <c r="I729" s="51">
        <v>0</v>
      </c>
      <c r="J729" s="51">
        <v>0</v>
      </c>
      <c r="K729" s="51">
        <v>0</v>
      </c>
      <c r="L729" s="51">
        <v>0</v>
      </c>
      <c r="M729" s="51">
        <v>0</v>
      </c>
      <c r="N729" s="51">
        <v>0</v>
      </c>
      <c r="O729" s="51">
        <v>0</v>
      </c>
      <c r="P729" s="51">
        <v>0</v>
      </c>
      <c r="Q729" s="51">
        <v>0</v>
      </c>
      <c r="R729" s="51">
        <v>0</v>
      </c>
      <c r="S729" s="51">
        <v>0</v>
      </c>
      <c r="T729" s="51">
        <v>0</v>
      </c>
      <c r="U729" s="51">
        <v>0</v>
      </c>
      <c r="V729" s="51">
        <v>0</v>
      </c>
      <c r="W729" s="51">
        <v>0</v>
      </c>
      <c r="X729" s="51">
        <v>0</v>
      </c>
      <c r="Y729" s="51">
        <v>0</v>
      </c>
      <c r="Z729" s="51">
        <v>0</v>
      </c>
      <c r="AA729" s="51">
        <v>0</v>
      </c>
      <c r="AB729" s="51">
        <v>0</v>
      </c>
      <c r="AC729" s="51">
        <v>0</v>
      </c>
      <c r="AD729" s="51">
        <v>0</v>
      </c>
      <c r="AE729" s="51">
        <v>0</v>
      </c>
      <c r="AF729" s="51">
        <v>0</v>
      </c>
      <c r="AG729" s="51">
        <v>0</v>
      </c>
      <c r="AH729" s="51">
        <v>0</v>
      </c>
      <c r="AI729" s="51">
        <v>0</v>
      </c>
      <c r="AJ729" s="51">
        <v>0</v>
      </c>
    </row>
    <row r="730" spans="1:36" x14ac:dyDescent="0.2">
      <c r="A730" s="64" t="s">
        <v>67</v>
      </c>
      <c r="B730" s="65"/>
      <c r="C730" s="51">
        <v>0</v>
      </c>
      <c r="D730" s="51">
        <v>0</v>
      </c>
      <c r="E730" s="51">
        <v>0</v>
      </c>
      <c r="F730" s="51">
        <v>0</v>
      </c>
      <c r="G730" s="51">
        <v>0</v>
      </c>
      <c r="H730" s="51">
        <v>0</v>
      </c>
      <c r="I730" s="51">
        <v>0</v>
      </c>
      <c r="J730" s="51">
        <v>0</v>
      </c>
      <c r="K730" s="51">
        <v>0</v>
      </c>
      <c r="L730" s="51">
        <v>0</v>
      </c>
      <c r="M730" s="51">
        <v>0</v>
      </c>
      <c r="N730" s="51">
        <v>0</v>
      </c>
      <c r="O730" s="51">
        <v>0</v>
      </c>
      <c r="P730" s="51">
        <v>0</v>
      </c>
      <c r="Q730" s="51">
        <v>0</v>
      </c>
      <c r="R730" s="51">
        <v>0</v>
      </c>
      <c r="S730" s="51">
        <v>0</v>
      </c>
      <c r="T730" s="51">
        <v>0</v>
      </c>
      <c r="U730" s="51">
        <v>0</v>
      </c>
      <c r="V730" s="51">
        <v>0</v>
      </c>
      <c r="W730" s="51">
        <v>0</v>
      </c>
      <c r="X730" s="51">
        <v>0</v>
      </c>
      <c r="Y730" s="51">
        <v>0</v>
      </c>
      <c r="Z730" s="51">
        <v>0</v>
      </c>
      <c r="AA730" s="51">
        <v>0</v>
      </c>
      <c r="AB730" s="51">
        <v>0</v>
      </c>
      <c r="AC730" s="51">
        <v>0</v>
      </c>
      <c r="AD730" s="51">
        <v>0</v>
      </c>
      <c r="AE730" s="51">
        <v>0</v>
      </c>
      <c r="AF730" s="51">
        <v>0</v>
      </c>
      <c r="AG730" s="51">
        <v>0</v>
      </c>
      <c r="AH730" s="51">
        <v>0</v>
      </c>
      <c r="AI730" s="51">
        <v>0</v>
      </c>
      <c r="AJ730" s="51">
        <v>0</v>
      </c>
    </row>
    <row r="731" spans="1:36" x14ac:dyDescent="0.2">
      <c r="A731" s="66" t="s">
        <v>68</v>
      </c>
      <c r="B731" s="67"/>
      <c r="C731" s="68">
        <v>0</v>
      </c>
      <c r="D731" s="68">
        <v>0</v>
      </c>
      <c r="E731" s="68">
        <v>0</v>
      </c>
      <c r="F731" s="68">
        <v>0</v>
      </c>
      <c r="G731" s="68">
        <v>0</v>
      </c>
      <c r="H731" s="68">
        <v>0</v>
      </c>
      <c r="I731" s="68">
        <v>0</v>
      </c>
      <c r="J731" s="68">
        <v>0</v>
      </c>
      <c r="K731" s="68">
        <v>0</v>
      </c>
      <c r="L731" s="68">
        <v>0</v>
      </c>
      <c r="M731" s="68">
        <v>0</v>
      </c>
      <c r="N731" s="68">
        <v>0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0</v>
      </c>
      <c r="Z731" s="68">
        <v>0</v>
      </c>
      <c r="AA731" s="68">
        <v>0</v>
      </c>
      <c r="AB731" s="68">
        <v>0</v>
      </c>
      <c r="AC731" s="68">
        <v>0</v>
      </c>
      <c r="AD731" s="68">
        <v>0</v>
      </c>
      <c r="AE731" s="68">
        <v>0</v>
      </c>
      <c r="AF731" s="68">
        <v>0</v>
      </c>
      <c r="AG731" s="68">
        <v>0</v>
      </c>
      <c r="AH731" s="68">
        <v>0</v>
      </c>
      <c r="AI731" s="68">
        <v>0</v>
      </c>
      <c r="AJ731" s="68">
        <v>0</v>
      </c>
    </row>
    <row r="732" spans="1:36" x14ac:dyDescent="0.2">
      <c r="A732" s="66" t="s">
        <v>69</v>
      </c>
      <c r="B732" s="67"/>
      <c r="C732" s="68">
        <v>0</v>
      </c>
      <c r="D732" s="68">
        <v>0</v>
      </c>
      <c r="E732" s="68">
        <v>0</v>
      </c>
      <c r="F732" s="68">
        <v>0</v>
      </c>
      <c r="G732" s="68">
        <v>0</v>
      </c>
      <c r="H732" s="68">
        <v>0</v>
      </c>
      <c r="I732" s="68">
        <v>0</v>
      </c>
      <c r="J732" s="68">
        <v>0</v>
      </c>
      <c r="K732" s="68">
        <v>0</v>
      </c>
      <c r="L732" s="68">
        <v>0</v>
      </c>
      <c r="M732" s="68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68">
        <v>0</v>
      </c>
      <c r="AA732" s="68">
        <v>0</v>
      </c>
      <c r="AB732" s="68">
        <v>0</v>
      </c>
      <c r="AC732" s="68">
        <v>0</v>
      </c>
      <c r="AD732" s="68">
        <v>0</v>
      </c>
      <c r="AE732" s="68">
        <v>0</v>
      </c>
      <c r="AF732" s="68">
        <v>0</v>
      </c>
      <c r="AG732" s="68">
        <v>0</v>
      </c>
      <c r="AH732" s="68">
        <v>0</v>
      </c>
      <c r="AI732" s="68">
        <v>0</v>
      </c>
      <c r="AJ732" s="68">
        <v>0</v>
      </c>
    </row>
    <row r="733" spans="1:36" x14ac:dyDescent="0.2">
      <c r="A733" s="61" t="s">
        <v>70</v>
      </c>
      <c r="B733" s="25"/>
      <c r="C733" s="62">
        <v>0</v>
      </c>
      <c r="D733" s="62">
        <v>0</v>
      </c>
      <c r="E733" s="62">
        <v>0</v>
      </c>
      <c r="F733" s="62">
        <v>0</v>
      </c>
      <c r="G733" s="62">
        <v>0</v>
      </c>
      <c r="H733" s="62">
        <v>0</v>
      </c>
      <c r="I733" s="62">
        <v>0</v>
      </c>
      <c r="J733" s="62">
        <v>0</v>
      </c>
      <c r="K733" s="62">
        <v>0</v>
      </c>
      <c r="L733" s="62">
        <v>0</v>
      </c>
      <c r="M733" s="62">
        <v>0</v>
      </c>
      <c r="N733" s="62">
        <v>0</v>
      </c>
      <c r="O733" s="62">
        <v>0</v>
      </c>
      <c r="P733" s="62">
        <v>0</v>
      </c>
      <c r="Q733" s="62">
        <v>0</v>
      </c>
      <c r="R733" s="62">
        <v>0</v>
      </c>
      <c r="S733" s="62">
        <v>0</v>
      </c>
      <c r="T733" s="62">
        <v>0</v>
      </c>
      <c r="U733" s="62">
        <v>0</v>
      </c>
      <c r="V733" s="62">
        <v>0</v>
      </c>
      <c r="W733" s="62">
        <v>0</v>
      </c>
      <c r="X733" s="62">
        <v>0</v>
      </c>
      <c r="Y733" s="62">
        <v>0</v>
      </c>
      <c r="Z733" s="62">
        <v>0</v>
      </c>
      <c r="AA733" s="62">
        <v>0</v>
      </c>
      <c r="AB733" s="62">
        <v>0</v>
      </c>
      <c r="AC733" s="62">
        <v>0</v>
      </c>
      <c r="AD733" s="62">
        <v>0</v>
      </c>
      <c r="AE733" s="62">
        <v>0</v>
      </c>
      <c r="AF733" s="62">
        <v>0</v>
      </c>
      <c r="AG733" s="62">
        <v>0</v>
      </c>
      <c r="AH733" s="62">
        <v>0</v>
      </c>
      <c r="AI733" s="62">
        <v>0</v>
      </c>
      <c r="AJ733" s="62">
        <v>0</v>
      </c>
    </row>
    <row r="734" spans="1:36" x14ac:dyDescent="0.2">
      <c r="A734" s="70" t="s">
        <v>71</v>
      </c>
      <c r="B734" s="71" t="s">
        <v>72</v>
      </c>
      <c r="C734" s="72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73">
        <v>0</v>
      </c>
      <c r="Q734" s="73">
        <v>0</v>
      </c>
      <c r="R734" s="73">
        <v>0</v>
      </c>
      <c r="S734" s="73">
        <v>0</v>
      </c>
      <c r="T734" s="73">
        <v>0</v>
      </c>
      <c r="U734" s="73">
        <v>0</v>
      </c>
      <c r="V734" s="73">
        <v>0</v>
      </c>
      <c r="W734" s="73">
        <v>0</v>
      </c>
      <c r="X734" s="73">
        <v>0</v>
      </c>
      <c r="Y734" s="73">
        <v>0</v>
      </c>
      <c r="Z734" s="73">
        <v>0</v>
      </c>
      <c r="AA734" s="73">
        <v>0</v>
      </c>
      <c r="AB734" s="73">
        <v>0</v>
      </c>
      <c r="AC734" s="73">
        <v>0</v>
      </c>
      <c r="AD734" s="73">
        <v>0</v>
      </c>
      <c r="AE734" s="73">
        <v>0</v>
      </c>
      <c r="AF734" s="73">
        <v>0</v>
      </c>
      <c r="AG734" s="73">
        <v>0</v>
      </c>
      <c r="AH734" s="73">
        <v>0</v>
      </c>
      <c r="AI734" s="73">
        <v>0</v>
      </c>
      <c r="AJ734" s="73">
        <v>0</v>
      </c>
    </row>
    <row r="735" spans="1:36" x14ac:dyDescent="0.2">
      <c r="A735" s="70" t="s">
        <v>73</v>
      </c>
      <c r="B735" s="71" t="s">
        <v>74</v>
      </c>
      <c r="C735" s="72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73">
        <v>0</v>
      </c>
      <c r="Q735" s="73">
        <v>0</v>
      </c>
      <c r="R735" s="73">
        <v>0</v>
      </c>
      <c r="S735" s="73">
        <v>0</v>
      </c>
      <c r="T735" s="73">
        <v>0</v>
      </c>
      <c r="U735" s="73">
        <v>0</v>
      </c>
      <c r="V735" s="73">
        <v>0</v>
      </c>
      <c r="W735" s="73">
        <v>0</v>
      </c>
      <c r="X735" s="73">
        <v>0</v>
      </c>
      <c r="Y735" s="73">
        <v>0</v>
      </c>
      <c r="Z735" s="73">
        <v>0</v>
      </c>
      <c r="AA735" s="73">
        <v>0</v>
      </c>
      <c r="AB735" s="73">
        <v>0</v>
      </c>
      <c r="AC735" s="73">
        <v>0</v>
      </c>
      <c r="AD735" s="73">
        <v>0</v>
      </c>
      <c r="AE735" s="73">
        <v>0</v>
      </c>
      <c r="AF735" s="73">
        <v>0</v>
      </c>
      <c r="AG735" s="73">
        <v>0</v>
      </c>
      <c r="AH735" s="73">
        <v>0</v>
      </c>
      <c r="AI735" s="73">
        <v>0</v>
      </c>
      <c r="AJ735" s="73">
        <v>0</v>
      </c>
    </row>
    <row r="736" spans="1:36" x14ac:dyDescent="0.2">
      <c r="A736" s="70" t="s">
        <v>75</v>
      </c>
      <c r="B736" s="71" t="s">
        <v>76</v>
      </c>
      <c r="C736" s="72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73">
        <v>0</v>
      </c>
      <c r="Q736" s="73">
        <v>0</v>
      </c>
      <c r="R736" s="73">
        <v>0</v>
      </c>
      <c r="S736" s="73">
        <v>0</v>
      </c>
      <c r="T736" s="73">
        <v>0</v>
      </c>
      <c r="U736" s="73">
        <v>0</v>
      </c>
      <c r="V736" s="73">
        <v>0</v>
      </c>
      <c r="W736" s="73">
        <v>0</v>
      </c>
      <c r="X736" s="73">
        <v>0</v>
      </c>
      <c r="Y736" s="73">
        <v>0</v>
      </c>
      <c r="Z736" s="73">
        <v>0</v>
      </c>
      <c r="AA736" s="73">
        <v>0</v>
      </c>
      <c r="AB736" s="73">
        <v>0</v>
      </c>
      <c r="AC736" s="73">
        <v>0</v>
      </c>
      <c r="AD736" s="73">
        <v>0</v>
      </c>
      <c r="AE736" s="73">
        <v>0</v>
      </c>
      <c r="AF736" s="73">
        <v>0</v>
      </c>
      <c r="AG736" s="73">
        <v>0</v>
      </c>
      <c r="AH736" s="73">
        <v>0</v>
      </c>
      <c r="AI736" s="73">
        <v>0</v>
      </c>
      <c r="AJ736" s="73">
        <v>0</v>
      </c>
    </row>
    <row r="737" spans="1:36" x14ac:dyDescent="0.2">
      <c r="A737" s="70" t="s">
        <v>77</v>
      </c>
      <c r="B737" s="71" t="s">
        <v>78</v>
      </c>
      <c r="C737" s="72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73">
        <v>0</v>
      </c>
      <c r="Q737" s="73">
        <v>0</v>
      </c>
      <c r="R737" s="73">
        <v>0</v>
      </c>
      <c r="S737" s="73">
        <v>0</v>
      </c>
      <c r="T737" s="73">
        <v>0</v>
      </c>
      <c r="U737" s="73">
        <v>0</v>
      </c>
      <c r="V737" s="73">
        <v>0</v>
      </c>
      <c r="W737" s="73">
        <v>0</v>
      </c>
      <c r="X737" s="73">
        <v>0</v>
      </c>
      <c r="Y737" s="73">
        <v>0</v>
      </c>
      <c r="Z737" s="73">
        <v>0</v>
      </c>
      <c r="AA737" s="73">
        <v>0</v>
      </c>
      <c r="AB737" s="73">
        <v>0</v>
      </c>
      <c r="AC737" s="73">
        <v>0</v>
      </c>
      <c r="AD737" s="73">
        <v>0</v>
      </c>
      <c r="AE737" s="73">
        <v>0</v>
      </c>
      <c r="AF737" s="73">
        <v>0</v>
      </c>
      <c r="AG737" s="73">
        <v>0</v>
      </c>
      <c r="AH737" s="73">
        <v>0</v>
      </c>
      <c r="AI737" s="73">
        <v>0</v>
      </c>
      <c r="AJ737" s="73">
        <v>0</v>
      </c>
    </row>
    <row r="738" spans="1:36" x14ac:dyDescent="0.2">
      <c r="A738" s="70" t="s">
        <v>79</v>
      </c>
      <c r="B738" s="71" t="s">
        <v>80</v>
      </c>
      <c r="C738" s="72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73">
        <v>0</v>
      </c>
      <c r="Q738" s="73">
        <v>0</v>
      </c>
      <c r="R738" s="73">
        <v>0</v>
      </c>
      <c r="S738" s="73">
        <v>0</v>
      </c>
      <c r="T738" s="73">
        <v>0</v>
      </c>
      <c r="U738" s="73">
        <v>0</v>
      </c>
      <c r="V738" s="73">
        <v>0</v>
      </c>
      <c r="W738" s="73">
        <v>0</v>
      </c>
      <c r="X738" s="73">
        <v>0</v>
      </c>
      <c r="Y738" s="73">
        <v>0</v>
      </c>
      <c r="Z738" s="73">
        <v>0</v>
      </c>
      <c r="AA738" s="73">
        <v>0</v>
      </c>
      <c r="AB738" s="73">
        <v>0</v>
      </c>
      <c r="AC738" s="73">
        <v>0</v>
      </c>
      <c r="AD738" s="73">
        <v>0</v>
      </c>
      <c r="AE738" s="73">
        <v>0</v>
      </c>
      <c r="AF738" s="73">
        <v>0</v>
      </c>
      <c r="AG738" s="73">
        <v>0</v>
      </c>
      <c r="AH738" s="73">
        <v>0</v>
      </c>
      <c r="AI738" s="73">
        <v>0</v>
      </c>
      <c r="AJ738" s="73">
        <v>0</v>
      </c>
    </row>
    <row r="739" spans="1:36" x14ac:dyDescent="0.2">
      <c r="A739" s="74" t="s">
        <v>81</v>
      </c>
      <c r="B739" s="75"/>
      <c r="C739" s="72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73">
        <v>0</v>
      </c>
      <c r="Q739" s="73">
        <v>0</v>
      </c>
      <c r="R739" s="73">
        <v>0</v>
      </c>
      <c r="S739" s="73">
        <v>0</v>
      </c>
      <c r="T739" s="73">
        <v>0</v>
      </c>
      <c r="U739" s="73">
        <v>0</v>
      </c>
      <c r="V739" s="73">
        <v>0</v>
      </c>
      <c r="W739" s="73">
        <v>0</v>
      </c>
      <c r="X739" s="73">
        <v>0</v>
      </c>
      <c r="Y739" s="73">
        <v>0</v>
      </c>
      <c r="Z739" s="73">
        <v>0</v>
      </c>
      <c r="AA739" s="73">
        <v>0</v>
      </c>
      <c r="AB739" s="73">
        <v>0</v>
      </c>
      <c r="AC739" s="73">
        <v>0</v>
      </c>
      <c r="AD739" s="73">
        <v>0</v>
      </c>
      <c r="AE739" s="73">
        <v>0</v>
      </c>
      <c r="AF739" s="73">
        <v>0</v>
      </c>
      <c r="AG739" s="73">
        <v>0</v>
      </c>
      <c r="AH739" s="73">
        <v>0</v>
      </c>
      <c r="AI739" s="73">
        <v>0</v>
      </c>
      <c r="AJ739" s="73">
        <v>0</v>
      </c>
    </row>
    <row r="740" spans="1:36" x14ac:dyDescent="0.2">
      <c r="A740" s="76" t="s">
        <v>82</v>
      </c>
      <c r="B740" s="28"/>
      <c r="C740" s="78">
        <v>0</v>
      </c>
      <c r="D740" s="78">
        <v>0</v>
      </c>
      <c r="E740" s="78">
        <v>0</v>
      </c>
      <c r="F740" s="78">
        <v>0</v>
      </c>
      <c r="G740" s="78">
        <v>0</v>
      </c>
      <c r="H740" s="78">
        <v>0</v>
      </c>
      <c r="I740" s="78">
        <v>0</v>
      </c>
      <c r="J740" s="78">
        <v>0</v>
      </c>
      <c r="K740" s="78">
        <v>0</v>
      </c>
      <c r="L740" s="78">
        <v>0</v>
      </c>
      <c r="M740" s="78">
        <v>0</v>
      </c>
      <c r="N740" s="78">
        <v>0</v>
      </c>
      <c r="O740" s="78">
        <v>0</v>
      </c>
      <c r="P740" s="78">
        <v>0</v>
      </c>
      <c r="Q740" s="78">
        <v>0</v>
      </c>
      <c r="R740" s="78">
        <v>0</v>
      </c>
      <c r="S740" s="78">
        <v>0</v>
      </c>
      <c r="T740" s="78">
        <v>0</v>
      </c>
      <c r="U740" s="78">
        <v>0</v>
      </c>
      <c r="V740" s="78">
        <v>0</v>
      </c>
      <c r="W740" s="78">
        <v>0</v>
      </c>
      <c r="X740" s="78">
        <v>0</v>
      </c>
      <c r="Y740" s="78">
        <v>0</v>
      </c>
      <c r="Z740" s="78">
        <v>0</v>
      </c>
      <c r="AA740" s="78">
        <v>0</v>
      </c>
      <c r="AB740" s="78">
        <v>0</v>
      </c>
      <c r="AC740" s="78">
        <v>0</v>
      </c>
      <c r="AD740" s="78">
        <v>0</v>
      </c>
      <c r="AE740" s="78">
        <v>0</v>
      </c>
      <c r="AF740" s="78">
        <v>0</v>
      </c>
      <c r="AG740" s="78">
        <v>0</v>
      </c>
      <c r="AH740" s="78">
        <v>0</v>
      </c>
      <c r="AI740" s="78">
        <v>0</v>
      </c>
      <c r="AJ740" s="78">
        <v>0</v>
      </c>
    </row>
    <row r="741" spans="1:36" x14ac:dyDescent="0.2">
      <c r="A741" s="79" t="s">
        <v>83</v>
      </c>
      <c r="B741" s="80" t="s">
        <v>84</v>
      </c>
      <c r="C741" s="81">
        <v>0</v>
      </c>
      <c r="D741" s="82">
        <v>0</v>
      </c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0</v>
      </c>
      <c r="Q741" s="82">
        <v>0</v>
      </c>
      <c r="R741" s="82">
        <v>0</v>
      </c>
      <c r="S741" s="82">
        <v>0</v>
      </c>
      <c r="T741" s="82">
        <v>0</v>
      </c>
      <c r="U741" s="82">
        <v>0</v>
      </c>
      <c r="V741" s="82">
        <v>0</v>
      </c>
      <c r="W741" s="82">
        <v>0</v>
      </c>
      <c r="X741" s="82">
        <v>0</v>
      </c>
      <c r="Y741" s="82">
        <v>0</v>
      </c>
      <c r="Z741" s="82">
        <v>0</v>
      </c>
      <c r="AA741" s="82">
        <v>0</v>
      </c>
      <c r="AB741" s="82">
        <v>0</v>
      </c>
      <c r="AC741" s="82">
        <v>0</v>
      </c>
      <c r="AD741" s="82">
        <v>0</v>
      </c>
      <c r="AE741" s="82">
        <v>0</v>
      </c>
      <c r="AF741" s="82">
        <v>0</v>
      </c>
      <c r="AG741" s="82">
        <v>0</v>
      </c>
      <c r="AH741" s="82">
        <v>0</v>
      </c>
      <c r="AI741" s="82">
        <v>0</v>
      </c>
      <c r="AJ741" s="82">
        <v>0</v>
      </c>
    </row>
    <row r="742" spans="1:36" x14ac:dyDescent="0.2">
      <c r="A742" s="83" t="s">
        <v>85</v>
      </c>
      <c r="B742" s="84">
        <v>84</v>
      </c>
      <c r="C742" s="72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73">
        <v>0</v>
      </c>
      <c r="Q742" s="73">
        <v>0</v>
      </c>
      <c r="R742" s="73">
        <v>0</v>
      </c>
      <c r="S742" s="73">
        <v>0</v>
      </c>
      <c r="T742" s="73">
        <v>0</v>
      </c>
      <c r="U742" s="73">
        <v>0</v>
      </c>
      <c r="V742" s="73">
        <v>0</v>
      </c>
      <c r="W742" s="73">
        <v>0</v>
      </c>
      <c r="X742" s="73">
        <v>0</v>
      </c>
      <c r="Y742" s="73">
        <v>0</v>
      </c>
      <c r="Z742" s="73">
        <v>0</v>
      </c>
      <c r="AA742" s="73">
        <v>0</v>
      </c>
      <c r="AB742" s="73">
        <v>0</v>
      </c>
      <c r="AC742" s="73">
        <v>0</v>
      </c>
      <c r="AD742" s="73">
        <v>0</v>
      </c>
      <c r="AE742" s="73">
        <v>0</v>
      </c>
      <c r="AF742" s="73">
        <v>0</v>
      </c>
      <c r="AG742" s="73">
        <v>0</v>
      </c>
      <c r="AH742" s="73">
        <v>0</v>
      </c>
      <c r="AI742" s="73">
        <v>0</v>
      </c>
      <c r="AJ742" s="73">
        <v>0</v>
      </c>
    </row>
    <row r="743" spans="1:36" x14ac:dyDescent="0.2">
      <c r="A743" s="70" t="s">
        <v>86</v>
      </c>
      <c r="B743" s="71">
        <v>85</v>
      </c>
      <c r="C743" s="72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0</v>
      </c>
      <c r="W743" s="73">
        <v>0</v>
      </c>
      <c r="X743" s="73">
        <v>0</v>
      </c>
      <c r="Y743" s="73">
        <v>0</v>
      </c>
      <c r="Z743" s="73">
        <v>0</v>
      </c>
      <c r="AA743" s="73">
        <v>0</v>
      </c>
      <c r="AB743" s="73">
        <v>0</v>
      </c>
      <c r="AC743" s="73">
        <v>0</v>
      </c>
      <c r="AD743" s="73">
        <v>0</v>
      </c>
      <c r="AE743" s="73">
        <v>0</v>
      </c>
      <c r="AF743" s="73">
        <v>0</v>
      </c>
      <c r="AG743" s="73">
        <v>0</v>
      </c>
      <c r="AH743" s="73">
        <v>0</v>
      </c>
      <c r="AI743" s="73">
        <v>0</v>
      </c>
      <c r="AJ743" s="73">
        <v>0</v>
      </c>
    </row>
    <row r="744" spans="1:36" x14ac:dyDescent="0.2">
      <c r="A744" s="74" t="s">
        <v>87</v>
      </c>
      <c r="B744" s="75" t="s">
        <v>88</v>
      </c>
      <c r="C744" s="85">
        <v>0</v>
      </c>
      <c r="D744" s="86">
        <v>0</v>
      </c>
      <c r="E744" s="86">
        <v>0</v>
      </c>
      <c r="F744" s="86">
        <v>0</v>
      </c>
      <c r="G744" s="86">
        <v>0</v>
      </c>
      <c r="H744" s="86">
        <v>0</v>
      </c>
      <c r="I744" s="86">
        <v>0</v>
      </c>
      <c r="J744" s="86">
        <v>0</v>
      </c>
      <c r="K744" s="86">
        <v>0</v>
      </c>
      <c r="L744" s="86">
        <v>0</v>
      </c>
      <c r="M744" s="86">
        <v>0</v>
      </c>
      <c r="N744" s="86">
        <v>0</v>
      </c>
      <c r="O744" s="86">
        <v>0</v>
      </c>
      <c r="P744" s="86">
        <v>0</v>
      </c>
      <c r="Q744" s="86">
        <v>0</v>
      </c>
      <c r="R744" s="86">
        <v>0</v>
      </c>
      <c r="S744" s="86">
        <v>0</v>
      </c>
      <c r="T744" s="86">
        <v>0</v>
      </c>
      <c r="U744" s="86">
        <v>0</v>
      </c>
      <c r="V744" s="86">
        <v>0</v>
      </c>
      <c r="W744" s="86">
        <v>0</v>
      </c>
      <c r="X744" s="86">
        <v>0</v>
      </c>
      <c r="Y744" s="86">
        <v>0</v>
      </c>
      <c r="Z744" s="86">
        <v>0</v>
      </c>
      <c r="AA744" s="86">
        <v>0</v>
      </c>
      <c r="AB744" s="86">
        <v>0</v>
      </c>
      <c r="AC744" s="86">
        <v>0</v>
      </c>
      <c r="AD744" s="86">
        <v>0</v>
      </c>
      <c r="AE744" s="86">
        <v>0</v>
      </c>
      <c r="AF744" s="86">
        <v>0</v>
      </c>
      <c r="AG744" s="86">
        <v>0</v>
      </c>
      <c r="AH744" s="86">
        <v>0</v>
      </c>
      <c r="AI744" s="86">
        <v>0</v>
      </c>
      <c r="AJ744" s="86">
        <v>0</v>
      </c>
    </row>
    <row r="745" spans="1:36" x14ac:dyDescent="0.2">
      <c r="A745" s="32" t="s">
        <v>89</v>
      </c>
      <c r="B745" s="33"/>
      <c r="C745" s="34">
        <v>0</v>
      </c>
      <c r="D745" s="34">
        <v>0</v>
      </c>
      <c r="E745" s="34">
        <v>0</v>
      </c>
      <c r="F745" s="34">
        <v>0</v>
      </c>
      <c r="G745" s="34">
        <v>0</v>
      </c>
      <c r="H745" s="34">
        <v>0</v>
      </c>
      <c r="I745" s="34">
        <v>0</v>
      </c>
      <c r="J745" s="34">
        <v>0</v>
      </c>
      <c r="K745" s="34">
        <v>0</v>
      </c>
      <c r="L745" s="34">
        <v>0</v>
      </c>
      <c r="M745" s="34">
        <v>0</v>
      </c>
      <c r="N745" s="34">
        <v>0</v>
      </c>
      <c r="O745" s="34">
        <v>0</v>
      </c>
      <c r="P745" s="34">
        <v>0</v>
      </c>
      <c r="Q745" s="34">
        <v>0</v>
      </c>
      <c r="R745" s="34">
        <v>0</v>
      </c>
      <c r="S745" s="34">
        <v>0</v>
      </c>
      <c r="T745" s="34">
        <v>0</v>
      </c>
      <c r="U745" s="34">
        <v>0</v>
      </c>
      <c r="V745" s="34">
        <v>0</v>
      </c>
      <c r="W745" s="34">
        <v>0</v>
      </c>
      <c r="X745" s="34">
        <v>0</v>
      </c>
      <c r="Y745" s="34">
        <v>0</v>
      </c>
      <c r="Z745" s="34">
        <v>0</v>
      </c>
      <c r="AA745" s="34">
        <v>0</v>
      </c>
      <c r="AB745" s="34">
        <v>0</v>
      </c>
      <c r="AC745" s="34">
        <v>0</v>
      </c>
      <c r="AD745" s="34">
        <v>0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</row>
    <row r="746" spans="1:36" ht="13.5" thickBot="1" x14ac:dyDescent="0.25">
      <c r="A746" s="30" t="s">
        <v>90</v>
      </c>
      <c r="B746" s="31"/>
      <c r="C746" s="19">
        <v>0</v>
      </c>
      <c r="D746" s="19">
        <v>0</v>
      </c>
      <c r="E746" s="19">
        <v>0</v>
      </c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0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0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</row>
    <row r="747" spans="1:36" ht="13.5" thickBot="1" x14ac:dyDescent="0.25">
      <c r="A747" s="36" t="s">
        <v>91</v>
      </c>
      <c r="B747" s="37"/>
      <c r="C747" s="38">
        <v>0</v>
      </c>
      <c r="D747" s="38">
        <v>0</v>
      </c>
      <c r="E747" s="38">
        <v>0</v>
      </c>
      <c r="F747" s="38">
        <v>0</v>
      </c>
      <c r="G747" s="38">
        <v>0</v>
      </c>
      <c r="H747" s="38">
        <v>0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8">
        <v>0</v>
      </c>
      <c r="O747" s="38">
        <v>0</v>
      </c>
      <c r="P747" s="38">
        <v>0</v>
      </c>
      <c r="Q747" s="38">
        <v>0</v>
      </c>
      <c r="R747" s="38">
        <v>0</v>
      </c>
      <c r="S747" s="38">
        <v>0</v>
      </c>
      <c r="T747" s="38">
        <v>0</v>
      </c>
      <c r="U747" s="38">
        <v>0</v>
      </c>
      <c r="V747" s="38">
        <v>0</v>
      </c>
      <c r="W747" s="38">
        <v>0</v>
      </c>
      <c r="X747" s="38">
        <v>0</v>
      </c>
      <c r="Y747" s="38">
        <v>0</v>
      </c>
      <c r="Z747" s="38">
        <v>0</v>
      </c>
      <c r="AA747" s="38">
        <v>0</v>
      </c>
      <c r="AB747" s="38">
        <v>0</v>
      </c>
      <c r="AC747" s="38">
        <v>0</v>
      </c>
      <c r="AD747" s="38">
        <v>0</v>
      </c>
      <c r="AE747" s="38">
        <v>0</v>
      </c>
      <c r="AF747" s="38">
        <v>0</v>
      </c>
      <c r="AG747" s="38">
        <v>0</v>
      </c>
      <c r="AH747" s="38">
        <v>0</v>
      </c>
      <c r="AI747" s="38">
        <v>0</v>
      </c>
      <c r="AJ747" s="38">
        <v>0</v>
      </c>
    </row>
    <row r="748" spans="1:36" x14ac:dyDescent="0.2">
      <c r="A748" s="30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</row>
    <row r="749" spans="1:36" x14ac:dyDescent="0.2">
      <c r="A749" s="94"/>
      <c r="B749" s="95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</row>
    <row r="750" spans="1:36" x14ac:dyDescent="0.2">
      <c r="A750" s="30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</row>
    <row r="751" spans="1:36" ht="60.75" thickBot="1" x14ac:dyDescent="0.3">
      <c r="A751" s="97" t="s">
        <v>130</v>
      </c>
      <c r="B751" s="2" t="s">
        <v>1</v>
      </c>
      <c r="C751" s="3">
        <v>1990</v>
      </c>
      <c r="D751" s="3">
        <v>1991</v>
      </c>
      <c r="E751" s="3">
        <v>1992</v>
      </c>
      <c r="F751" s="3">
        <v>1993</v>
      </c>
      <c r="G751" s="3">
        <v>1994</v>
      </c>
      <c r="H751" s="3">
        <v>1995</v>
      </c>
      <c r="I751" s="3">
        <v>1996</v>
      </c>
      <c r="J751" s="3">
        <v>1997</v>
      </c>
      <c r="K751" s="3">
        <v>1998</v>
      </c>
      <c r="L751" s="3">
        <v>1999</v>
      </c>
      <c r="M751" s="3">
        <v>2000</v>
      </c>
      <c r="N751" s="3">
        <v>2001</v>
      </c>
      <c r="O751" s="3">
        <v>2002</v>
      </c>
      <c r="P751" s="3">
        <v>2003</v>
      </c>
      <c r="Q751" s="3">
        <v>2004</v>
      </c>
      <c r="R751" s="3">
        <v>2005</v>
      </c>
      <c r="S751" s="3">
        <v>2006</v>
      </c>
      <c r="T751" s="3">
        <v>2007</v>
      </c>
      <c r="U751" s="3">
        <v>2008</v>
      </c>
      <c r="V751" s="3">
        <v>2009</v>
      </c>
      <c r="W751" s="3">
        <v>2010</v>
      </c>
      <c r="X751" s="3">
        <v>2011</v>
      </c>
      <c r="Y751" s="3">
        <v>2012</v>
      </c>
      <c r="Z751" s="3">
        <v>2013</v>
      </c>
      <c r="AA751" s="3">
        <v>2014</v>
      </c>
      <c r="AB751" s="3">
        <v>2015</v>
      </c>
      <c r="AC751" s="3">
        <v>2016</v>
      </c>
      <c r="AD751" s="3">
        <v>2017</v>
      </c>
      <c r="AE751" s="3">
        <v>2018</v>
      </c>
      <c r="AF751" s="3">
        <v>2019</v>
      </c>
      <c r="AG751" s="3">
        <v>2020</v>
      </c>
      <c r="AH751" s="3">
        <v>2021</v>
      </c>
      <c r="AI751" s="3">
        <v>2022</v>
      </c>
      <c r="AJ751" s="3">
        <v>2023</v>
      </c>
    </row>
    <row r="752" spans="1:36" x14ac:dyDescent="0.2">
      <c r="A752" s="5" t="s">
        <v>2</v>
      </c>
      <c r="B752" s="6"/>
      <c r="C752" s="7">
        <v>4.7759999999999997E-2</v>
      </c>
      <c r="D752" s="7">
        <v>0.11939999999999999</v>
      </c>
      <c r="E752" s="7">
        <v>9.5519999999999994E-2</v>
      </c>
      <c r="F752" s="7">
        <v>9.5519999999999994E-2</v>
      </c>
      <c r="G752" s="7">
        <v>9.5519999999999994E-2</v>
      </c>
      <c r="H752" s="7">
        <v>9.5519999999999994E-2</v>
      </c>
      <c r="I752" s="7">
        <v>9.5519999999999994E-2</v>
      </c>
      <c r="J752" s="7">
        <v>9.5519999999999994E-2</v>
      </c>
      <c r="K752" s="7">
        <v>0.11939999999999999</v>
      </c>
      <c r="L752" s="7">
        <v>0.11939999999999999</v>
      </c>
      <c r="M752" s="7">
        <v>0.11939999999999999</v>
      </c>
      <c r="N752" s="7">
        <v>0.11939999999999999</v>
      </c>
      <c r="O752" s="7">
        <v>0.16715999999999998</v>
      </c>
      <c r="P752" s="7">
        <v>0.21492</v>
      </c>
      <c r="Q752" s="7">
        <v>0.28655999999999998</v>
      </c>
      <c r="R752" s="7">
        <v>0.46083361319999994</v>
      </c>
      <c r="S752" s="7">
        <v>0.61747214128934402</v>
      </c>
      <c r="T752" s="7">
        <v>1.387316612905344</v>
      </c>
      <c r="U752" s="7">
        <v>3.2444861662287354</v>
      </c>
      <c r="V752" s="7">
        <v>5.3943804868063152</v>
      </c>
      <c r="W752" s="7">
        <v>7.4983988613520092</v>
      </c>
      <c r="X752" s="7">
        <v>8.6619423584553292</v>
      </c>
      <c r="Y752" s="7">
        <v>9.3684115080924091</v>
      </c>
      <c r="Z752" s="7">
        <v>10.100682038320729</v>
      </c>
      <c r="AA752" s="7">
        <v>10.743510841503214</v>
      </c>
      <c r="AB752" s="7">
        <v>11.427707745270592</v>
      </c>
      <c r="AC752" s="7">
        <v>12.089978425167654</v>
      </c>
      <c r="AD752" s="7">
        <v>12.643166496154558</v>
      </c>
      <c r="AE752" s="7">
        <v>13.54608560366562</v>
      </c>
      <c r="AF752" s="7">
        <v>13.690577884670216</v>
      </c>
      <c r="AG752" s="7">
        <v>14.065106577357614</v>
      </c>
      <c r="AH752" s="7">
        <v>14.011375971201144</v>
      </c>
      <c r="AI752" s="7">
        <v>14.055233512887737</v>
      </c>
      <c r="AJ752" s="7">
        <v>14.100680542736976</v>
      </c>
    </row>
    <row r="753" spans="1:36" x14ac:dyDescent="0.2">
      <c r="A753" s="10" t="s">
        <v>3</v>
      </c>
      <c r="B753" s="11"/>
      <c r="C753" s="12">
        <v>0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</row>
    <row r="754" spans="1:36" x14ac:dyDescent="0.2">
      <c r="A754" s="10" t="s">
        <v>4</v>
      </c>
      <c r="B754" s="11"/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</row>
    <row r="755" spans="1:36" x14ac:dyDescent="0.2">
      <c r="A755" s="10" t="s">
        <v>5</v>
      </c>
      <c r="B755" s="11"/>
      <c r="C755" s="12">
        <v>0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</row>
    <row r="756" spans="1:36" ht="13.5" thickBot="1" x14ac:dyDescent="0.25">
      <c r="A756" s="13" t="s">
        <v>6</v>
      </c>
      <c r="B756" s="14"/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</row>
    <row r="757" spans="1:36" x14ac:dyDescent="0.2">
      <c r="A757" s="16" t="s">
        <v>7</v>
      </c>
      <c r="B757" s="17"/>
      <c r="C757" s="18">
        <v>4.7759999999999997E-2</v>
      </c>
      <c r="D757" s="18">
        <v>0.11939999999999999</v>
      </c>
      <c r="E757" s="18">
        <v>9.5519999999999994E-2</v>
      </c>
      <c r="F757" s="18">
        <v>9.5519999999999994E-2</v>
      </c>
      <c r="G757" s="18">
        <v>9.5519999999999994E-2</v>
      </c>
      <c r="H757" s="18">
        <v>9.5519999999999994E-2</v>
      </c>
      <c r="I757" s="18">
        <v>9.5519999999999994E-2</v>
      </c>
      <c r="J757" s="18">
        <v>9.5519999999999994E-2</v>
      </c>
      <c r="K757" s="18">
        <v>0.11939999999999999</v>
      </c>
      <c r="L757" s="18">
        <v>0.11939999999999999</v>
      </c>
      <c r="M757" s="18">
        <v>0.11939999999999999</v>
      </c>
      <c r="N757" s="18">
        <v>0.11939999999999999</v>
      </c>
      <c r="O757" s="18">
        <v>0.16715999999999998</v>
      </c>
      <c r="P757" s="18">
        <v>0.21492</v>
      </c>
      <c r="Q757" s="18">
        <v>0.28655999999999998</v>
      </c>
      <c r="R757" s="18">
        <v>0.46083361319999994</v>
      </c>
      <c r="S757" s="18">
        <v>0.61747214128934402</v>
      </c>
      <c r="T757" s="18">
        <v>1.387316612905344</v>
      </c>
      <c r="U757" s="18">
        <v>3.2444861662287354</v>
      </c>
      <c r="V757" s="18">
        <v>5.3943804868063152</v>
      </c>
      <c r="W757" s="18">
        <v>7.4983988613520092</v>
      </c>
      <c r="X757" s="18">
        <v>8.6619423584553292</v>
      </c>
      <c r="Y757" s="18">
        <v>9.3684115080924091</v>
      </c>
      <c r="Z757" s="18">
        <v>10.100682038320729</v>
      </c>
      <c r="AA757" s="18">
        <v>10.743510841503214</v>
      </c>
      <c r="AB757" s="18">
        <v>11.427707745270592</v>
      </c>
      <c r="AC757" s="18">
        <v>12.089978425167654</v>
      </c>
      <c r="AD757" s="18">
        <v>12.643166496154558</v>
      </c>
      <c r="AE757" s="18">
        <v>13.54608560366562</v>
      </c>
      <c r="AF757" s="18">
        <v>13.690577884670216</v>
      </c>
      <c r="AG757" s="18">
        <v>14.065106577357614</v>
      </c>
      <c r="AH757" s="18">
        <v>14.011375971201144</v>
      </c>
      <c r="AI757" s="18">
        <v>14.055233512887737</v>
      </c>
      <c r="AJ757" s="18">
        <v>14.100680542736976</v>
      </c>
    </row>
    <row r="758" spans="1:36" ht="13.5" thickBot="1" x14ac:dyDescent="0.25">
      <c r="A758" s="21" t="s">
        <v>8</v>
      </c>
      <c r="B758" s="22"/>
      <c r="C758" s="23">
        <f t="shared" ref="C758:AF758" si="33">C757-C777</f>
        <v>4.7759999999999997E-2</v>
      </c>
      <c r="D758" s="23">
        <f t="shared" si="33"/>
        <v>0.11939999999999999</v>
      </c>
      <c r="E758" s="23">
        <f t="shared" si="33"/>
        <v>9.5519999999999994E-2</v>
      </c>
      <c r="F758" s="23">
        <f t="shared" si="33"/>
        <v>9.5519999999999994E-2</v>
      </c>
      <c r="G758" s="23">
        <f t="shared" si="33"/>
        <v>9.5519999999999994E-2</v>
      </c>
      <c r="H758" s="23">
        <f t="shared" si="33"/>
        <v>9.5519999999999994E-2</v>
      </c>
      <c r="I758" s="23">
        <f t="shared" si="33"/>
        <v>9.5519999999999994E-2</v>
      </c>
      <c r="J758" s="23">
        <f t="shared" si="33"/>
        <v>9.5519999999999994E-2</v>
      </c>
      <c r="K758" s="23">
        <f t="shared" si="33"/>
        <v>0.11939999999999999</v>
      </c>
      <c r="L758" s="23">
        <f t="shared" si="33"/>
        <v>0.11939999999999999</v>
      </c>
      <c r="M758" s="23">
        <f t="shared" si="33"/>
        <v>0.11939999999999999</v>
      </c>
      <c r="N758" s="23">
        <f t="shared" si="33"/>
        <v>0.11939999999999999</v>
      </c>
      <c r="O758" s="23">
        <f t="shared" si="33"/>
        <v>0.16715999999999998</v>
      </c>
      <c r="P758" s="23">
        <f t="shared" si="33"/>
        <v>0.21492</v>
      </c>
      <c r="Q758" s="23">
        <f t="shared" si="33"/>
        <v>0.28655999999999998</v>
      </c>
      <c r="R758" s="23">
        <f t="shared" si="33"/>
        <v>0.46083361319999994</v>
      </c>
      <c r="S758" s="23">
        <f t="shared" si="33"/>
        <v>0.61747214128934402</v>
      </c>
      <c r="T758" s="23">
        <f t="shared" si="33"/>
        <v>1.387316612905344</v>
      </c>
      <c r="U758" s="23">
        <f t="shared" si="33"/>
        <v>3.2444861662287354</v>
      </c>
      <c r="V758" s="23">
        <f t="shared" si="33"/>
        <v>5.3943804868063152</v>
      </c>
      <c r="W758" s="23">
        <f t="shared" si="33"/>
        <v>7.4983988613520092</v>
      </c>
      <c r="X758" s="23">
        <f t="shared" si="33"/>
        <v>8.6619423584553292</v>
      </c>
      <c r="Y758" s="23">
        <f t="shared" si="33"/>
        <v>9.3684115080924091</v>
      </c>
      <c r="Z758" s="23">
        <f t="shared" si="33"/>
        <v>10.100682038320729</v>
      </c>
      <c r="AA758" s="23">
        <f t="shared" si="33"/>
        <v>10.743510841503214</v>
      </c>
      <c r="AB758" s="23">
        <f t="shared" si="33"/>
        <v>11.427707745270592</v>
      </c>
      <c r="AC758" s="23">
        <f t="shared" si="33"/>
        <v>12.089978425167654</v>
      </c>
      <c r="AD758" s="23">
        <f t="shared" si="33"/>
        <v>12.643166496154558</v>
      </c>
      <c r="AE758" s="23">
        <f t="shared" si="33"/>
        <v>13.54608560366562</v>
      </c>
      <c r="AF758" s="23">
        <f t="shared" si="33"/>
        <v>13.690577884670216</v>
      </c>
      <c r="AG758" s="23">
        <f t="shared" ref="AG758:AH758" si="34">AG757-AG777</f>
        <v>14.065106577357614</v>
      </c>
      <c r="AH758" s="23">
        <f t="shared" si="34"/>
        <v>14.011375971201144</v>
      </c>
      <c r="AI758" s="23">
        <f t="shared" ref="AI758:AJ758" si="35">AI757-AI777</f>
        <v>14.055233512887737</v>
      </c>
      <c r="AJ758" s="23">
        <f t="shared" si="35"/>
        <v>14.100680542736976</v>
      </c>
    </row>
    <row r="759" spans="1:36" x14ac:dyDescent="0.2">
      <c r="A759" s="16" t="s">
        <v>9</v>
      </c>
      <c r="B759" s="17"/>
      <c r="C759" s="18">
        <v>0</v>
      </c>
      <c r="D759" s="18">
        <v>0</v>
      </c>
      <c r="E759" s="18">
        <v>0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</row>
    <row r="760" spans="1:36" x14ac:dyDescent="0.2">
      <c r="A760" s="24" t="s">
        <v>10</v>
      </c>
      <c r="B760" s="25"/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  <c r="AE760" s="26">
        <v>0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</row>
    <row r="761" spans="1:36" x14ac:dyDescent="0.2">
      <c r="A761" s="10" t="s">
        <v>11</v>
      </c>
      <c r="B761" s="11"/>
      <c r="C761" s="12">
        <v>0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</row>
    <row r="762" spans="1:36" x14ac:dyDescent="0.2">
      <c r="A762" s="10" t="s">
        <v>12</v>
      </c>
      <c r="B762" s="11"/>
      <c r="C762" s="12">
        <v>0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</row>
    <row r="763" spans="1:36" x14ac:dyDescent="0.2">
      <c r="A763" s="10" t="s">
        <v>13</v>
      </c>
      <c r="B763" s="11"/>
      <c r="C763" s="12">
        <v>0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</row>
    <row r="764" spans="1:36" x14ac:dyDescent="0.2">
      <c r="A764" s="27" t="s">
        <v>14</v>
      </c>
      <c r="B764" s="28"/>
      <c r="C764" s="29">
        <v>0</v>
      </c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v>0</v>
      </c>
      <c r="AD764" s="29">
        <v>0</v>
      </c>
      <c r="AE764" s="29">
        <v>0</v>
      </c>
      <c r="AF764" s="29">
        <v>0</v>
      </c>
      <c r="AG764" s="29">
        <v>0</v>
      </c>
      <c r="AH764" s="29">
        <v>0</v>
      </c>
      <c r="AI764" s="29">
        <v>0</v>
      </c>
      <c r="AJ764" s="29">
        <v>0</v>
      </c>
    </row>
    <row r="765" spans="1:36" x14ac:dyDescent="0.2">
      <c r="A765" s="30" t="s">
        <v>15</v>
      </c>
      <c r="B765" s="31"/>
      <c r="C765" s="19">
        <v>0</v>
      </c>
      <c r="D765" s="19">
        <v>0</v>
      </c>
      <c r="E765" s="19">
        <v>0</v>
      </c>
      <c r="F765" s="19">
        <v>0</v>
      </c>
      <c r="G765" s="19">
        <v>0</v>
      </c>
      <c r="H765" s="19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  <c r="AC765" s="19">
        <v>0</v>
      </c>
      <c r="AD765" s="19">
        <v>0</v>
      </c>
      <c r="AE765" s="19">
        <v>0</v>
      </c>
      <c r="AF765" s="19">
        <v>0</v>
      </c>
      <c r="AG765" s="19">
        <v>0</v>
      </c>
      <c r="AH765" s="19">
        <v>0</v>
      </c>
      <c r="AI765" s="19">
        <v>0</v>
      </c>
      <c r="AJ765" s="19">
        <v>0</v>
      </c>
    </row>
    <row r="766" spans="1:36" x14ac:dyDescent="0.2">
      <c r="A766" s="24" t="s">
        <v>10</v>
      </c>
      <c r="B766" s="25"/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6">
        <v>0</v>
      </c>
      <c r="AF766" s="26">
        <v>0</v>
      </c>
      <c r="AG766" s="26">
        <v>0</v>
      </c>
      <c r="AH766" s="26">
        <v>0</v>
      </c>
      <c r="AI766" s="26">
        <v>0</v>
      </c>
      <c r="AJ766" s="26">
        <v>0</v>
      </c>
    </row>
    <row r="767" spans="1:36" x14ac:dyDescent="0.2">
      <c r="A767" s="10" t="s">
        <v>16</v>
      </c>
      <c r="B767" s="11"/>
      <c r="C767" s="12">
        <v>0</v>
      </c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</row>
    <row r="768" spans="1:36" x14ac:dyDescent="0.2">
      <c r="A768" s="10" t="s">
        <v>17</v>
      </c>
      <c r="B768" s="11"/>
      <c r="C768" s="12">
        <v>0</v>
      </c>
      <c r="D768" s="12">
        <v>0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</row>
    <row r="769" spans="1:36" x14ac:dyDescent="0.2">
      <c r="A769" s="10" t="s">
        <v>13</v>
      </c>
      <c r="B769" s="11"/>
      <c r="C769" s="12">
        <v>0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</row>
    <row r="770" spans="1:36" x14ac:dyDescent="0.2">
      <c r="A770" s="27" t="s">
        <v>18</v>
      </c>
      <c r="B770" s="28"/>
      <c r="C770" s="29">
        <v>0</v>
      </c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v>0</v>
      </c>
      <c r="AD770" s="29">
        <v>0</v>
      </c>
      <c r="AE770" s="29">
        <v>0</v>
      </c>
      <c r="AF770" s="29">
        <v>0</v>
      </c>
      <c r="AG770" s="29">
        <v>0</v>
      </c>
      <c r="AH770" s="29">
        <v>0</v>
      </c>
      <c r="AI770" s="29">
        <v>0</v>
      </c>
      <c r="AJ770" s="29">
        <v>0</v>
      </c>
    </row>
    <row r="771" spans="1:36" x14ac:dyDescent="0.2">
      <c r="A771" s="32" t="s">
        <v>19</v>
      </c>
      <c r="B771" s="33"/>
      <c r="C771" s="34">
        <v>0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34">
        <v>0</v>
      </c>
      <c r="M771" s="34">
        <v>0</v>
      </c>
      <c r="N771" s="34">
        <v>0</v>
      </c>
      <c r="O771" s="34">
        <v>0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0</v>
      </c>
      <c r="V771" s="34">
        <v>0</v>
      </c>
      <c r="W771" s="34">
        <v>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</row>
    <row r="772" spans="1:36" x14ac:dyDescent="0.2">
      <c r="A772" s="24" t="s">
        <v>20</v>
      </c>
      <c r="B772" s="25"/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26">
        <v>0</v>
      </c>
      <c r="AG772" s="26">
        <v>0</v>
      </c>
      <c r="AH772" s="26">
        <v>0</v>
      </c>
      <c r="AI772" s="26">
        <v>0</v>
      </c>
      <c r="AJ772" s="26">
        <v>0</v>
      </c>
    </row>
    <row r="773" spans="1:36" x14ac:dyDescent="0.2">
      <c r="A773" s="35" t="s">
        <v>21</v>
      </c>
      <c r="B773" s="31"/>
      <c r="C773" s="8">
        <v>0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</row>
    <row r="774" spans="1:36" ht="13.5" thickBot="1" x14ac:dyDescent="0.25">
      <c r="A774" s="13" t="s">
        <v>22</v>
      </c>
      <c r="B774" s="14"/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</row>
    <row r="775" spans="1:36" ht="13.5" thickBot="1" x14ac:dyDescent="0.25">
      <c r="A775" s="30" t="s">
        <v>23</v>
      </c>
      <c r="B775" s="31"/>
      <c r="C775" s="19">
        <v>0</v>
      </c>
      <c r="D775" s="19">
        <v>0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</row>
    <row r="776" spans="1:36" ht="13.5" thickBot="1" x14ac:dyDescent="0.25">
      <c r="A776" s="36" t="s">
        <v>24</v>
      </c>
      <c r="B776" s="37"/>
      <c r="C776" s="38">
        <v>4.7759999999999997E-2</v>
      </c>
      <c r="D776" s="38">
        <v>0.11939999999999999</v>
      </c>
      <c r="E776" s="38">
        <v>9.5519999999999994E-2</v>
      </c>
      <c r="F776" s="38">
        <v>9.5519999999999994E-2</v>
      </c>
      <c r="G776" s="38">
        <v>9.5519999999999994E-2</v>
      </c>
      <c r="H776" s="38">
        <v>9.5519999999999994E-2</v>
      </c>
      <c r="I776" s="38">
        <v>9.5519999999999994E-2</v>
      </c>
      <c r="J776" s="38">
        <v>9.5519999999999994E-2</v>
      </c>
      <c r="K776" s="38">
        <v>0.11939999999999999</v>
      </c>
      <c r="L776" s="38">
        <v>0.11939999999999999</v>
      </c>
      <c r="M776" s="38">
        <v>0.11939999999999999</v>
      </c>
      <c r="N776" s="38">
        <v>0.11939999999999999</v>
      </c>
      <c r="O776" s="38">
        <v>0.16715999999999998</v>
      </c>
      <c r="P776" s="38">
        <v>0.21492</v>
      </c>
      <c r="Q776" s="38">
        <v>0.28655999999999998</v>
      </c>
      <c r="R776" s="38">
        <v>0.46083361319999994</v>
      </c>
      <c r="S776" s="38">
        <v>0.61747214128934402</v>
      </c>
      <c r="T776" s="38">
        <v>1.387316612905344</v>
      </c>
      <c r="U776" s="38">
        <v>3.2444861662287354</v>
      </c>
      <c r="V776" s="38">
        <v>5.3943804868063152</v>
      </c>
      <c r="W776" s="38">
        <v>7.4983988613520092</v>
      </c>
      <c r="X776" s="38">
        <v>8.6619423584553292</v>
      </c>
      <c r="Y776" s="38">
        <v>9.3684115080924091</v>
      </c>
      <c r="Z776" s="38">
        <v>10.100682038320729</v>
      </c>
      <c r="AA776" s="38">
        <v>10.743510841503214</v>
      </c>
      <c r="AB776" s="38">
        <v>11.427707745270592</v>
      </c>
      <c r="AC776" s="38">
        <v>12.089978425167654</v>
      </c>
      <c r="AD776" s="38">
        <v>12.643166496154558</v>
      </c>
      <c r="AE776" s="38">
        <v>13.54608560366562</v>
      </c>
      <c r="AF776" s="38">
        <v>13.690577884670216</v>
      </c>
      <c r="AG776" s="38">
        <v>14.065106577357614</v>
      </c>
      <c r="AH776" s="38">
        <v>14.011375971201144</v>
      </c>
      <c r="AI776" s="38">
        <v>14.055233512887737</v>
      </c>
      <c r="AJ776" s="38">
        <v>14.100680542736976</v>
      </c>
    </row>
    <row r="777" spans="1:36" x14ac:dyDescent="0.2">
      <c r="A777" s="16" t="s">
        <v>25</v>
      </c>
      <c r="B777" s="17"/>
      <c r="C777" s="18">
        <v>0</v>
      </c>
      <c r="D777" s="18">
        <v>0</v>
      </c>
      <c r="E777" s="18">
        <v>0</v>
      </c>
      <c r="F777" s="18">
        <v>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0</v>
      </c>
      <c r="P777" s="18">
        <v>0</v>
      </c>
      <c r="Q777" s="18">
        <v>0</v>
      </c>
      <c r="R777" s="18">
        <v>0</v>
      </c>
      <c r="S777" s="18">
        <v>0</v>
      </c>
      <c r="T777" s="18">
        <v>0</v>
      </c>
      <c r="U777" s="18">
        <v>0</v>
      </c>
      <c r="V777" s="18">
        <v>0</v>
      </c>
      <c r="W777" s="18">
        <v>0</v>
      </c>
      <c r="X777" s="18">
        <v>0</v>
      </c>
      <c r="Y777" s="18">
        <v>0</v>
      </c>
      <c r="Z777" s="18">
        <v>0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</row>
    <row r="778" spans="1:36" ht="13.5" thickBot="1" x14ac:dyDescent="0.25">
      <c r="A778" s="39" t="s">
        <v>26</v>
      </c>
      <c r="B778" s="40"/>
      <c r="C778" s="41">
        <v>0</v>
      </c>
      <c r="D778" s="41">
        <v>0</v>
      </c>
      <c r="E778" s="41">
        <v>0</v>
      </c>
      <c r="F778" s="41">
        <v>0</v>
      </c>
      <c r="G778" s="41">
        <v>0</v>
      </c>
      <c r="H778" s="41">
        <v>0</v>
      </c>
      <c r="I778" s="41">
        <v>0</v>
      </c>
      <c r="J778" s="41">
        <v>0</v>
      </c>
      <c r="K778" s="41">
        <v>0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</row>
    <row r="779" spans="1:36" ht="13.5" thickBot="1" x14ac:dyDescent="0.25">
      <c r="A779" s="16" t="s">
        <v>27</v>
      </c>
      <c r="B779" s="17"/>
      <c r="C779" s="18">
        <v>4.7759999999999997E-2</v>
      </c>
      <c r="D779" s="18">
        <v>0.11939999999999999</v>
      </c>
      <c r="E779" s="18">
        <v>9.5519999999999994E-2</v>
      </c>
      <c r="F779" s="18">
        <v>9.5519999999999994E-2</v>
      </c>
      <c r="G779" s="18">
        <v>9.5519999999999994E-2</v>
      </c>
      <c r="H779" s="18">
        <v>9.5519999999999994E-2</v>
      </c>
      <c r="I779" s="18">
        <v>9.5519999999999994E-2</v>
      </c>
      <c r="J779" s="18">
        <v>9.5519999999999994E-2</v>
      </c>
      <c r="K779" s="18">
        <v>0.11939999999999999</v>
      </c>
      <c r="L779" s="18">
        <v>0.11939999999999999</v>
      </c>
      <c r="M779" s="18">
        <v>0.11939999999999999</v>
      </c>
      <c r="N779" s="18">
        <v>0.11939999999999999</v>
      </c>
      <c r="O779" s="18">
        <v>0.16715999999999998</v>
      </c>
      <c r="P779" s="18">
        <v>0.21492</v>
      </c>
      <c r="Q779" s="18">
        <v>0.28655999999999998</v>
      </c>
      <c r="R779" s="18">
        <v>0.46083361319999994</v>
      </c>
      <c r="S779" s="18">
        <v>0.65035490128934403</v>
      </c>
      <c r="T779" s="18">
        <v>1.4249856413053441</v>
      </c>
      <c r="U779" s="18">
        <v>3.2444861662287354</v>
      </c>
      <c r="V779" s="18">
        <v>5.3943804868063161</v>
      </c>
      <c r="W779" s="18">
        <v>7.4983988613520092</v>
      </c>
      <c r="X779" s="18">
        <v>8.661942358455331</v>
      </c>
      <c r="Y779" s="18">
        <v>9.3684115080924073</v>
      </c>
      <c r="Z779" s="18">
        <v>10.100682038320729</v>
      </c>
      <c r="AA779" s="18">
        <v>10.743510841503214</v>
      </c>
      <c r="AB779" s="18">
        <v>11.42770774527059</v>
      </c>
      <c r="AC779" s="18">
        <v>12.089978425167653</v>
      </c>
      <c r="AD779" s="18">
        <v>12.64316649615456</v>
      </c>
      <c r="AE779" s="18">
        <v>13.546085603665619</v>
      </c>
      <c r="AF779" s="18">
        <v>13.690577884670214</v>
      </c>
      <c r="AG779" s="18">
        <v>14.065106577357612</v>
      </c>
      <c r="AH779" s="18">
        <v>14.011375971201142</v>
      </c>
      <c r="AI779" s="18">
        <v>14.055233512887737</v>
      </c>
      <c r="AJ779" s="18">
        <v>14.100680542736976</v>
      </c>
    </row>
    <row r="780" spans="1:36" x14ac:dyDescent="0.2">
      <c r="A780" s="42" t="s">
        <v>28</v>
      </c>
      <c r="B780" s="43"/>
      <c r="C780" s="44">
        <v>0</v>
      </c>
      <c r="D780" s="44">
        <v>0</v>
      </c>
      <c r="E780" s="44">
        <v>0</v>
      </c>
      <c r="F780" s="44">
        <v>0</v>
      </c>
      <c r="G780" s="44">
        <v>0</v>
      </c>
      <c r="H780" s="44">
        <v>0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>
        <v>0</v>
      </c>
      <c r="P780" s="44">
        <v>0</v>
      </c>
      <c r="Q780" s="44">
        <v>0</v>
      </c>
      <c r="R780" s="44">
        <v>0</v>
      </c>
      <c r="S780" s="44">
        <v>0</v>
      </c>
      <c r="T780" s="44">
        <v>0</v>
      </c>
      <c r="U780" s="44">
        <v>0</v>
      </c>
      <c r="V780" s="44">
        <v>0</v>
      </c>
      <c r="W780" s="44">
        <v>0</v>
      </c>
      <c r="X780" s="44">
        <v>0</v>
      </c>
      <c r="Y780" s="44">
        <v>0</v>
      </c>
      <c r="Z780" s="44">
        <v>0</v>
      </c>
      <c r="AA780" s="44">
        <v>0</v>
      </c>
      <c r="AB780" s="44">
        <v>0</v>
      </c>
      <c r="AC780" s="44">
        <v>0</v>
      </c>
      <c r="AD780" s="44">
        <v>0</v>
      </c>
      <c r="AE780" s="44">
        <v>0</v>
      </c>
      <c r="AF780" s="44">
        <v>0</v>
      </c>
      <c r="AG780" s="44">
        <v>0</v>
      </c>
      <c r="AH780" s="44">
        <v>0</v>
      </c>
      <c r="AI780" s="44">
        <v>0</v>
      </c>
      <c r="AJ780" s="44">
        <v>0</v>
      </c>
    </row>
    <row r="781" spans="1:36" x14ac:dyDescent="0.2">
      <c r="A781" s="45" t="s">
        <v>29</v>
      </c>
      <c r="B781" s="46" t="s">
        <v>30</v>
      </c>
      <c r="C781" s="47">
        <v>0</v>
      </c>
      <c r="D781" s="47">
        <v>0</v>
      </c>
      <c r="E781" s="47">
        <v>0</v>
      </c>
      <c r="F781" s="47">
        <v>0</v>
      </c>
      <c r="G781" s="47">
        <v>0</v>
      </c>
      <c r="H781" s="47">
        <v>0</v>
      </c>
      <c r="I781" s="47">
        <v>0</v>
      </c>
      <c r="J781" s="47">
        <v>0</v>
      </c>
      <c r="K781" s="47">
        <v>0</v>
      </c>
      <c r="L781" s="47">
        <v>0</v>
      </c>
      <c r="M781" s="47">
        <v>0</v>
      </c>
      <c r="N781" s="47">
        <v>0</v>
      </c>
      <c r="O781" s="47">
        <v>0</v>
      </c>
      <c r="P781" s="47">
        <v>0</v>
      </c>
      <c r="Q781" s="47">
        <v>0</v>
      </c>
      <c r="R781" s="47">
        <v>0</v>
      </c>
      <c r="S781" s="47">
        <v>0</v>
      </c>
      <c r="T781" s="47">
        <v>0</v>
      </c>
      <c r="U781" s="47">
        <v>0</v>
      </c>
      <c r="V781" s="47">
        <v>0</v>
      </c>
      <c r="W781" s="47">
        <v>0</v>
      </c>
      <c r="X781" s="47">
        <v>0</v>
      </c>
      <c r="Y781" s="47">
        <v>0</v>
      </c>
      <c r="Z781" s="47">
        <v>0</v>
      </c>
      <c r="AA781" s="47">
        <v>0</v>
      </c>
      <c r="AB781" s="47">
        <v>0</v>
      </c>
      <c r="AC781" s="47">
        <v>0</v>
      </c>
      <c r="AD781" s="47">
        <v>0</v>
      </c>
      <c r="AE781" s="47">
        <v>0</v>
      </c>
      <c r="AF781" s="47">
        <v>0</v>
      </c>
      <c r="AG781" s="47">
        <v>0</v>
      </c>
      <c r="AH781" s="47">
        <v>0</v>
      </c>
      <c r="AI781" s="47">
        <v>0</v>
      </c>
      <c r="AJ781" s="47">
        <v>0</v>
      </c>
    </row>
    <row r="782" spans="1:36" x14ac:dyDescent="0.2">
      <c r="A782" s="49" t="s">
        <v>31</v>
      </c>
      <c r="B782" s="50" t="s">
        <v>32</v>
      </c>
      <c r="C782" s="51">
        <v>0</v>
      </c>
      <c r="D782" s="51">
        <v>0</v>
      </c>
      <c r="E782" s="51">
        <v>0</v>
      </c>
      <c r="F782" s="51">
        <v>0</v>
      </c>
      <c r="G782" s="51">
        <v>0</v>
      </c>
      <c r="H782" s="51">
        <v>0</v>
      </c>
      <c r="I782" s="51">
        <v>0</v>
      </c>
      <c r="J782" s="51">
        <v>0</v>
      </c>
      <c r="K782" s="51">
        <v>0</v>
      </c>
      <c r="L782" s="51">
        <v>0</v>
      </c>
      <c r="M782" s="51">
        <v>0</v>
      </c>
      <c r="N782" s="51">
        <v>0</v>
      </c>
      <c r="O782" s="51">
        <v>0</v>
      </c>
      <c r="P782" s="51">
        <v>0</v>
      </c>
      <c r="Q782" s="51">
        <v>0</v>
      </c>
      <c r="R782" s="51">
        <v>0</v>
      </c>
      <c r="S782" s="51">
        <v>0</v>
      </c>
      <c r="T782" s="51">
        <v>0</v>
      </c>
      <c r="U782" s="51">
        <v>0</v>
      </c>
      <c r="V782" s="51">
        <v>0</v>
      </c>
      <c r="W782" s="51">
        <v>0</v>
      </c>
      <c r="X782" s="51">
        <v>0</v>
      </c>
      <c r="Y782" s="51">
        <v>0</v>
      </c>
      <c r="Z782" s="51">
        <v>0</v>
      </c>
      <c r="AA782" s="51">
        <v>0</v>
      </c>
      <c r="AB782" s="51">
        <v>0</v>
      </c>
      <c r="AC782" s="51">
        <v>0</v>
      </c>
      <c r="AD782" s="51">
        <v>0</v>
      </c>
      <c r="AE782" s="51">
        <v>0</v>
      </c>
      <c r="AF782" s="51">
        <v>0</v>
      </c>
      <c r="AG782" s="51">
        <v>0</v>
      </c>
      <c r="AH782" s="51">
        <v>0</v>
      </c>
      <c r="AI782" s="51">
        <v>0</v>
      </c>
      <c r="AJ782" s="51">
        <v>0</v>
      </c>
    </row>
    <row r="783" spans="1:36" x14ac:dyDescent="0.2">
      <c r="A783" s="49" t="s">
        <v>33</v>
      </c>
      <c r="B783" s="50" t="s">
        <v>34</v>
      </c>
      <c r="C783" s="51">
        <v>0</v>
      </c>
      <c r="D783" s="51">
        <v>0</v>
      </c>
      <c r="E783" s="51">
        <v>0</v>
      </c>
      <c r="F783" s="51">
        <v>0</v>
      </c>
      <c r="G783" s="51">
        <v>0</v>
      </c>
      <c r="H783" s="51">
        <v>0</v>
      </c>
      <c r="I783" s="51">
        <v>0</v>
      </c>
      <c r="J783" s="51">
        <v>0</v>
      </c>
      <c r="K783" s="51">
        <v>0</v>
      </c>
      <c r="L783" s="51">
        <v>0</v>
      </c>
      <c r="M783" s="51">
        <v>0</v>
      </c>
      <c r="N783" s="51">
        <v>0</v>
      </c>
      <c r="O783" s="51">
        <v>0</v>
      </c>
      <c r="P783" s="51">
        <v>0</v>
      </c>
      <c r="Q783" s="51">
        <v>0</v>
      </c>
      <c r="R783" s="51">
        <v>0</v>
      </c>
      <c r="S783" s="51">
        <v>0</v>
      </c>
      <c r="T783" s="51">
        <v>0</v>
      </c>
      <c r="U783" s="51">
        <v>0</v>
      </c>
      <c r="V783" s="51">
        <v>0</v>
      </c>
      <c r="W783" s="51">
        <v>0</v>
      </c>
      <c r="X783" s="51">
        <v>0</v>
      </c>
      <c r="Y783" s="51">
        <v>0</v>
      </c>
      <c r="Z783" s="51">
        <v>0</v>
      </c>
      <c r="AA783" s="51">
        <v>0</v>
      </c>
      <c r="AB783" s="51">
        <v>0</v>
      </c>
      <c r="AC783" s="51">
        <v>0</v>
      </c>
      <c r="AD783" s="51">
        <v>0</v>
      </c>
      <c r="AE783" s="51">
        <v>0</v>
      </c>
      <c r="AF783" s="51">
        <v>0</v>
      </c>
      <c r="AG783" s="51">
        <v>0</v>
      </c>
      <c r="AH783" s="51">
        <v>0</v>
      </c>
      <c r="AI783" s="51">
        <v>0</v>
      </c>
      <c r="AJ783" s="51">
        <v>0</v>
      </c>
    </row>
    <row r="784" spans="1:36" x14ac:dyDescent="0.2">
      <c r="A784" s="49" t="s">
        <v>35</v>
      </c>
      <c r="B784" s="50" t="s">
        <v>36</v>
      </c>
      <c r="C784" s="51">
        <v>0</v>
      </c>
      <c r="D784" s="51">
        <v>0</v>
      </c>
      <c r="E784" s="51">
        <v>0</v>
      </c>
      <c r="F784" s="51">
        <v>0</v>
      </c>
      <c r="G784" s="51">
        <v>0</v>
      </c>
      <c r="H784" s="51">
        <v>0</v>
      </c>
      <c r="I784" s="51">
        <v>0</v>
      </c>
      <c r="J784" s="51">
        <v>0</v>
      </c>
      <c r="K784" s="51">
        <v>0</v>
      </c>
      <c r="L784" s="51">
        <v>0</v>
      </c>
      <c r="M784" s="51">
        <v>0</v>
      </c>
      <c r="N784" s="51">
        <v>0</v>
      </c>
      <c r="O784" s="51">
        <v>0</v>
      </c>
      <c r="P784" s="51">
        <v>0</v>
      </c>
      <c r="Q784" s="51">
        <v>0</v>
      </c>
      <c r="R784" s="51">
        <v>0</v>
      </c>
      <c r="S784" s="51">
        <v>0</v>
      </c>
      <c r="T784" s="51">
        <v>0</v>
      </c>
      <c r="U784" s="51">
        <v>0</v>
      </c>
      <c r="V784" s="51">
        <v>0</v>
      </c>
      <c r="W784" s="51">
        <v>0</v>
      </c>
      <c r="X784" s="51">
        <v>0</v>
      </c>
      <c r="Y784" s="51">
        <v>0</v>
      </c>
      <c r="Z784" s="51">
        <v>0</v>
      </c>
      <c r="AA784" s="51">
        <v>0</v>
      </c>
      <c r="AB784" s="51">
        <v>0</v>
      </c>
      <c r="AC784" s="51">
        <v>0</v>
      </c>
      <c r="AD784" s="51">
        <v>0</v>
      </c>
      <c r="AE784" s="51">
        <v>0</v>
      </c>
      <c r="AF784" s="51">
        <v>0</v>
      </c>
      <c r="AG784" s="51">
        <v>0</v>
      </c>
      <c r="AH784" s="51">
        <v>0</v>
      </c>
      <c r="AI784" s="51">
        <v>0</v>
      </c>
      <c r="AJ784" s="51">
        <v>0</v>
      </c>
    </row>
    <row r="785" spans="1:36" x14ac:dyDescent="0.2">
      <c r="A785" s="49" t="s">
        <v>37</v>
      </c>
      <c r="B785" s="50" t="s">
        <v>38</v>
      </c>
      <c r="C785" s="51">
        <v>0</v>
      </c>
      <c r="D785" s="51">
        <v>0</v>
      </c>
      <c r="E785" s="51">
        <v>0</v>
      </c>
      <c r="F785" s="51">
        <v>0</v>
      </c>
      <c r="G785" s="51">
        <v>0</v>
      </c>
      <c r="H785" s="51">
        <v>0</v>
      </c>
      <c r="I785" s="51">
        <v>0</v>
      </c>
      <c r="J785" s="51">
        <v>0</v>
      </c>
      <c r="K785" s="51">
        <v>0</v>
      </c>
      <c r="L785" s="51">
        <v>0</v>
      </c>
      <c r="M785" s="51">
        <v>0</v>
      </c>
      <c r="N785" s="51">
        <v>0</v>
      </c>
      <c r="O785" s="51">
        <v>0</v>
      </c>
      <c r="P785" s="51">
        <v>0</v>
      </c>
      <c r="Q785" s="51">
        <v>0</v>
      </c>
      <c r="R785" s="51">
        <v>0</v>
      </c>
      <c r="S785" s="51">
        <v>0</v>
      </c>
      <c r="T785" s="51">
        <v>0</v>
      </c>
      <c r="U785" s="51">
        <v>0</v>
      </c>
      <c r="V785" s="51">
        <v>0</v>
      </c>
      <c r="W785" s="51">
        <v>0</v>
      </c>
      <c r="X785" s="51">
        <v>0</v>
      </c>
      <c r="Y785" s="51">
        <v>0</v>
      </c>
      <c r="Z785" s="51">
        <v>0</v>
      </c>
      <c r="AA785" s="51">
        <v>0</v>
      </c>
      <c r="AB785" s="51">
        <v>0</v>
      </c>
      <c r="AC785" s="51">
        <v>0</v>
      </c>
      <c r="AD785" s="51">
        <v>0</v>
      </c>
      <c r="AE785" s="51">
        <v>0</v>
      </c>
      <c r="AF785" s="51">
        <v>0</v>
      </c>
      <c r="AG785" s="51">
        <v>0</v>
      </c>
      <c r="AH785" s="51">
        <v>0</v>
      </c>
      <c r="AI785" s="51">
        <v>0</v>
      </c>
      <c r="AJ785" s="51">
        <v>0</v>
      </c>
    </row>
    <row r="786" spans="1:36" x14ac:dyDescent="0.2">
      <c r="A786" s="49" t="s">
        <v>39</v>
      </c>
      <c r="B786" s="50" t="s">
        <v>40</v>
      </c>
      <c r="C786" s="51">
        <v>0</v>
      </c>
      <c r="D786" s="51">
        <v>0</v>
      </c>
      <c r="E786" s="51">
        <v>0</v>
      </c>
      <c r="F786" s="51">
        <v>0</v>
      </c>
      <c r="G786" s="51">
        <v>0</v>
      </c>
      <c r="H786" s="51">
        <v>0</v>
      </c>
      <c r="I786" s="51">
        <v>0</v>
      </c>
      <c r="J786" s="51">
        <v>0</v>
      </c>
      <c r="K786" s="51">
        <v>0</v>
      </c>
      <c r="L786" s="51">
        <v>0</v>
      </c>
      <c r="M786" s="51">
        <v>0</v>
      </c>
      <c r="N786" s="51">
        <v>0</v>
      </c>
      <c r="O786" s="51">
        <v>0</v>
      </c>
      <c r="P786" s="51">
        <v>0</v>
      </c>
      <c r="Q786" s="51">
        <v>0</v>
      </c>
      <c r="R786" s="51">
        <v>0</v>
      </c>
      <c r="S786" s="51">
        <v>0</v>
      </c>
      <c r="T786" s="51">
        <v>0</v>
      </c>
      <c r="U786" s="51">
        <v>0</v>
      </c>
      <c r="V786" s="51">
        <v>0</v>
      </c>
      <c r="W786" s="51">
        <v>0</v>
      </c>
      <c r="X786" s="51">
        <v>0</v>
      </c>
      <c r="Y786" s="51">
        <v>0</v>
      </c>
      <c r="Z786" s="51">
        <v>0</v>
      </c>
      <c r="AA786" s="51">
        <v>0</v>
      </c>
      <c r="AB786" s="51">
        <v>0</v>
      </c>
      <c r="AC786" s="51">
        <v>0</v>
      </c>
      <c r="AD786" s="51">
        <v>0</v>
      </c>
      <c r="AE786" s="51">
        <v>0</v>
      </c>
      <c r="AF786" s="51">
        <v>0</v>
      </c>
      <c r="AG786" s="51">
        <v>0</v>
      </c>
      <c r="AH786" s="51">
        <v>0</v>
      </c>
      <c r="AI786" s="51">
        <v>0</v>
      </c>
      <c r="AJ786" s="51">
        <v>0</v>
      </c>
    </row>
    <row r="787" spans="1:36" x14ac:dyDescent="0.2">
      <c r="A787" s="49" t="s">
        <v>41</v>
      </c>
      <c r="B787" s="50" t="s">
        <v>42</v>
      </c>
      <c r="C787" s="51">
        <v>0</v>
      </c>
      <c r="D787" s="51">
        <v>0</v>
      </c>
      <c r="E787" s="51">
        <v>0</v>
      </c>
      <c r="F787" s="51">
        <v>0</v>
      </c>
      <c r="G787" s="51">
        <v>0</v>
      </c>
      <c r="H787" s="51">
        <v>0</v>
      </c>
      <c r="I787" s="51">
        <v>0</v>
      </c>
      <c r="J787" s="51">
        <v>0</v>
      </c>
      <c r="K787" s="51">
        <v>0</v>
      </c>
      <c r="L787" s="51">
        <v>0</v>
      </c>
      <c r="M787" s="51">
        <v>0</v>
      </c>
      <c r="N787" s="51">
        <v>0</v>
      </c>
      <c r="O787" s="51">
        <v>0</v>
      </c>
      <c r="P787" s="51">
        <v>0</v>
      </c>
      <c r="Q787" s="51">
        <v>0</v>
      </c>
      <c r="R787" s="51">
        <v>0</v>
      </c>
      <c r="S787" s="51">
        <v>0</v>
      </c>
      <c r="T787" s="51">
        <v>0</v>
      </c>
      <c r="U787" s="51">
        <v>0</v>
      </c>
      <c r="V787" s="51">
        <v>0</v>
      </c>
      <c r="W787" s="51">
        <v>0</v>
      </c>
      <c r="X787" s="51">
        <v>0</v>
      </c>
      <c r="Y787" s="51">
        <v>0</v>
      </c>
      <c r="Z787" s="51">
        <v>0</v>
      </c>
      <c r="AA787" s="51">
        <v>0</v>
      </c>
      <c r="AB787" s="51">
        <v>0</v>
      </c>
      <c r="AC787" s="51">
        <v>0</v>
      </c>
      <c r="AD787" s="51">
        <v>0</v>
      </c>
      <c r="AE787" s="51">
        <v>0</v>
      </c>
      <c r="AF787" s="51">
        <v>0</v>
      </c>
      <c r="AG787" s="51">
        <v>0</v>
      </c>
      <c r="AH787" s="51">
        <v>0</v>
      </c>
      <c r="AI787" s="51">
        <v>0</v>
      </c>
      <c r="AJ787" s="51">
        <v>0</v>
      </c>
    </row>
    <row r="788" spans="1:36" x14ac:dyDescent="0.2">
      <c r="A788" s="49" t="s">
        <v>43</v>
      </c>
      <c r="B788" s="50" t="s">
        <v>44</v>
      </c>
      <c r="C788" s="51">
        <v>0</v>
      </c>
      <c r="D788" s="51">
        <v>0</v>
      </c>
      <c r="E788" s="51">
        <v>0</v>
      </c>
      <c r="F788" s="51">
        <v>0</v>
      </c>
      <c r="G788" s="51">
        <v>0</v>
      </c>
      <c r="H788" s="51">
        <v>0</v>
      </c>
      <c r="I788" s="51">
        <v>0</v>
      </c>
      <c r="J788" s="51">
        <v>0</v>
      </c>
      <c r="K788" s="51">
        <v>0</v>
      </c>
      <c r="L788" s="51">
        <v>0</v>
      </c>
      <c r="M788" s="51">
        <v>0</v>
      </c>
      <c r="N788" s="51">
        <v>0</v>
      </c>
      <c r="O788" s="51">
        <v>0</v>
      </c>
      <c r="P788" s="51">
        <v>0</v>
      </c>
      <c r="Q788" s="51">
        <v>0</v>
      </c>
      <c r="R788" s="51">
        <v>0</v>
      </c>
      <c r="S788" s="51">
        <v>0</v>
      </c>
      <c r="T788" s="51">
        <v>0</v>
      </c>
      <c r="U788" s="51">
        <v>0</v>
      </c>
      <c r="V788" s="51">
        <v>0</v>
      </c>
      <c r="W788" s="51">
        <v>0</v>
      </c>
      <c r="X788" s="51">
        <v>0</v>
      </c>
      <c r="Y788" s="51">
        <v>0</v>
      </c>
      <c r="Z788" s="51">
        <v>0</v>
      </c>
      <c r="AA788" s="51">
        <v>0</v>
      </c>
      <c r="AB788" s="51">
        <v>0</v>
      </c>
      <c r="AC788" s="51">
        <v>0</v>
      </c>
      <c r="AD788" s="51">
        <v>0</v>
      </c>
      <c r="AE788" s="51">
        <v>0</v>
      </c>
      <c r="AF788" s="51">
        <v>0</v>
      </c>
      <c r="AG788" s="51">
        <v>0</v>
      </c>
      <c r="AH788" s="51">
        <v>0</v>
      </c>
      <c r="AI788" s="51">
        <v>0</v>
      </c>
      <c r="AJ788" s="51">
        <v>0</v>
      </c>
    </row>
    <row r="789" spans="1:36" x14ac:dyDescent="0.2">
      <c r="A789" s="49" t="s">
        <v>45</v>
      </c>
      <c r="B789" s="50" t="s">
        <v>46</v>
      </c>
      <c r="C789" s="51">
        <v>0</v>
      </c>
      <c r="D789" s="51">
        <v>0</v>
      </c>
      <c r="E789" s="51">
        <v>0</v>
      </c>
      <c r="F789" s="51">
        <v>0</v>
      </c>
      <c r="G789" s="51">
        <v>0</v>
      </c>
      <c r="H789" s="51">
        <v>0</v>
      </c>
      <c r="I789" s="51">
        <v>0</v>
      </c>
      <c r="J789" s="51">
        <v>0</v>
      </c>
      <c r="K789" s="51">
        <v>0</v>
      </c>
      <c r="L789" s="51">
        <v>0</v>
      </c>
      <c r="M789" s="51">
        <v>0</v>
      </c>
      <c r="N789" s="51">
        <v>0</v>
      </c>
      <c r="O789" s="51">
        <v>0</v>
      </c>
      <c r="P789" s="51">
        <v>0</v>
      </c>
      <c r="Q789" s="51">
        <v>0</v>
      </c>
      <c r="R789" s="51">
        <v>0</v>
      </c>
      <c r="S789" s="51">
        <v>0</v>
      </c>
      <c r="T789" s="51">
        <v>0</v>
      </c>
      <c r="U789" s="51">
        <v>0</v>
      </c>
      <c r="V789" s="51">
        <v>0</v>
      </c>
      <c r="W789" s="51">
        <v>0</v>
      </c>
      <c r="X789" s="51">
        <v>0</v>
      </c>
      <c r="Y789" s="51">
        <v>0</v>
      </c>
      <c r="Z789" s="51">
        <v>0</v>
      </c>
      <c r="AA789" s="51">
        <v>0</v>
      </c>
      <c r="AB789" s="51">
        <v>0</v>
      </c>
      <c r="AC789" s="51">
        <v>0</v>
      </c>
      <c r="AD789" s="51">
        <v>0</v>
      </c>
      <c r="AE789" s="51">
        <v>0</v>
      </c>
      <c r="AF789" s="51">
        <v>0</v>
      </c>
      <c r="AG789" s="51">
        <v>0</v>
      </c>
      <c r="AH789" s="51">
        <v>0</v>
      </c>
      <c r="AI789" s="51">
        <v>0</v>
      </c>
      <c r="AJ789" s="51">
        <v>0</v>
      </c>
    </row>
    <row r="790" spans="1:36" x14ac:dyDescent="0.2">
      <c r="A790" s="49" t="s">
        <v>47</v>
      </c>
      <c r="B790" s="50" t="s">
        <v>48</v>
      </c>
      <c r="C790" s="51">
        <v>0</v>
      </c>
      <c r="D790" s="51">
        <v>0</v>
      </c>
      <c r="E790" s="51">
        <v>0</v>
      </c>
      <c r="F790" s="51">
        <v>0</v>
      </c>
      <c r="G790" s="51">
        <v>0</v>
      </c>
      <c r="H790" s="51">
        <v>0</v>
      </c>
      <c r="I790" s="51">
        <v>0</v>
      </c>
      <c r="J790" s="51">
        <v>0</v>
      </c>
      <c r="K790" s="51">
        <v>0</v>
      </c>
      <c r="L790" s="51">
        <v>0</v>
      </c>
      <c r="M790" s="51">
        <v>0</v>
      </c>
      <c r="N790" s="51">
        <v>0</v>
      </c>
      <c r="O790" s="51">
        <v>0</v>
      </c>
      <c r="P790" s="51">
        <v>0</v>
      </c>
      <c r="Q790" s="51">
        <v>0</v>
      </c>
      <c r="R790" s="51">
        <v>0</v>
      </c>
      <c r="S790" s="51">
        <v>0</v>
      </c>
      <c r="T790" s="51">
        <v>0</v>
      </c>
      <c r="U790" s="51">
        <v>0</v>
      </c>
      <c r="V790" s="51">
        <v>0</v>
      </c>
      <c r="W790" s="51">
        <v>0</v>
      </c>
      <c r="X790" s="51">
        <v>0</v>
      </c>
      <c r="Y790" s="51">
        <v>0</v>
      </c>
      <c r="Z790" s="51">
        <v>0</v>
      </c>
      <c r="AA790" s="51">
        <v>0</v>
      </c>
      <c r="AB790" s="51">
        <v>0</v>
      </c>
      <c r="AC790" s="51">
        <v>0</v>
      </c>
      <c r="AD790" s="51">
        <v>0</v>
      </c>
      <c r="AE790" s="51">
        <v>0</v>
      </c>
      <c r="AF790" s="51">
        <v>0</v>
      </c>
      <c r="AG790" s="51">
        <v>0</v>
      </c>
      <c r="AH790" s="51">
        <v>0</v>
      </c>
      <c r="AI790" s="51">
        <v>0</v>
      </c>
      <c r="AJ790" s="51">
        <v>0</v>
      </c>
    </row>
    <row r="791" spans="1:36" x14ac:dyDescent="0.2">
      <c r="A791" s="49" t="s">
        <v>49</v>
      </c>
      <c r="B791" s="50" t="s">
        <v>50</v>
      </c>
      <c r="C791" s="51">
        <v>0</v>
      </c>
      <c r="D791" s="51">
        <v>0</v>
      </c>
      <c r="E791" s="51">
        <v>0</v>
      </c>
      <c r="F791" s="51">
        <v>0</v>
      </c>
      <c r="G791" s="51">
        <v>0</v>
      </c>
      <c r="H791" s="51">
        <v>0</v>
      </c>
      <c r="I791" s="51">
        <v>0</v>
      </c>
      <c r="J791" s="51">
        <v>0</v>
      </c>
      <c r="K791" s="51">
        <v>0</v>
      </c>
      <c r="L791" s="51">
        <v>0</v>
      </c>
      <c r="M791" s="51">
        <v>0</v>
      </c>
      <c r="N791" s="51">
        <v>0</v>
      </c>
      <c r="O791" s="51">
        <v>0</v>
      </c>
      <c r="P791" s="51">
        <v>0</v>
      </c>
      <c r="Q791" s="51">
        <v>0</v>
      </c>
      <c r="R791" s="51">
        <v>0</v>
      </c>
      <c r="S791" s="51">
        <v>0</v>
      </c>
      <c r="T791" s="51">
        <v>0</v>
      </c>
      <c r="U791" s="51">
        <v>0</v>
      </c>
      <c r="V791" s="51">
        <v>0</v>
      </c>
      <c r="W791" s="51">
        <v>0</v>
      </c>
      <c r="X791" s="51">
        <v>0</v>
      </c>
      <c r="Y791" s="51">
        <v>0</v>
      </c>
      <c r="Z791" s="51">
        <v>0</v>
      </c>
      <c r="AA791" s="51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0</v>
      </c>
      <c r="AG791" s="51">
        <v>0</v>
      </c>
      <c r="AH791" s="51">
        <v>0</v>
      </c>
      <c r="AI791" s="51">
        <v>0</v>
      </c>
      <c r="AJ791" s="51">
        <v>0</v>
      </c>
    </row>
    <row r="792" spans="1:36" x14ac:dyDescent="0.2">
      <c r="A792" s="49" t="s">
        <v>51</v>
      </c>
      <c r="B792" s="50" t="s">
        <v>52</v>
      </c>
      <c r="C792" s="51">
        <v>0</v>
      </c>
      <c r="D792" s="51">
        <v>0</v>
      </c>
      <c r="E792" s="51">
        <v>0</v>
      </c>
      <c r="F792" s="51">
        <v>0</v>
      </c>
      <c r="G792" s="51">
        <v>0</v>
      </c>
      <c r="H792" s="51">
        <v>0</v>
      </c>
      <c r="I792" s="51">
        <v>0</v>
      </c>
      <c r="J792" s="51">
        <v>0</v>
      </c>
      <c r="K792" s="51">
        <v>0</v>
      </c>
      <c r="L792" s="51">
        <v>0</v>
      </c>
      <c r="M792" s="51">
        <v>0</v>
      </c>
      <c r="N792" s="51">
        <v>0</v>
      </c>
      <c r="O792" s="51">
        <v>0</v>
      </c>
      <c r="P792" s="51">
        <v>0</v>
      </c>
      <c r="Q792" s="51">
        <v>0</v>
      </c>
      <c r="R792" s="51">
        <v>0</v>
      </c>
      <c r="S792" s="51">
        <v>0</v>
      </c>
      <c r="T792" s="51">
        <v>0</v>
      </c>
      <c r="U792" s="51">
        <v>0</v>
      </c>
      <c r="V792" s="51">
        <v>0</v>
      </c>
      <c r="W792" s="51">
        <v>0</v>
      </c>
      <c r="X792" s="51">
        <v>0</v>
      </c>
      <c r="Y792" s="51">
        <v>0</v>
      </c>
      <c r="Z792" s="51">
        <v>0</v>
      </c>
      <c r="AA792" s="51">
        <v>0</v>
      </c>
      <c r="AB792" s="51">
        <v>0</v>
      </c>
      <c r="AC792" s="51">
        <v>0</v>
      </c>
      <c r="AD792" s="51">
        <v>0</v>
      </c>
      <c r="AE792" s="51">
        <v>0</v>
      </c>
      <c r="AF792" s="51">
        <v>0</v>
      </c>
      <c r="AG792" s="51">
        <v>0</v>
      </c>
      <c r="AH792" s="51">
        <v>0</v>
      </c>
      <c r="AI792" s="51">
        <v>0</v>
      </c>
      <c r="AJ792" s="51">
        <v>0</v>
      </c>
    </row>
    <row r="793" spans="1:36" x14ac:dyDescent="0.2">
      <c r="A793" s="76" t="s">
        <v>53</v>
      </c>
      <c r="B793" s="92" t="s">
        <v>54</v>
      </c>
      <c r="C793" s="78">
        <v>0</v>
      </c>
      <c r="D793" s="78">
        <v>0</v>
      </c>
      <c r="E793" s="78">
        <v>0</v>
      </c>
      <c r="F793" s="78">
        <v>0</v>
      </c>
      <c r="G793" s="78">
        <v>0</v>
      </c>
      <c r="H793" s="78">
        <v>0</v>
      </c>
      <c r="I793" s="78">
        <v>0</v>
      </c>
      <c r="J793" s="78">
        <v>0</v>
      </c>
      <c r="K793" s="78">
        <v>0</v>
      </c>
      <c r="L793" s="78">
        <v>0</v>
      </c>
      <c r="M793" s="78">
        <v>0</v>
      </c>
      <c r="N793" s="78">
        <v>0</v>
      </c>
      <c r="O793" s="78">
        <v>0</v>
      </c>
      <c r="P793" s="78">
        <v>0</v>
      </c>
      <c r="Q793" s="78">
        <v>0</v>
      </c>
      <c r="R793" s="78">
        <v>0</v>
      </c>
      <c r="S793" s="78">
        <v>0</v>
      </c>
      <c r="T793" s="78">
        <v>0</v>
      </c>
      <c r="U793" s="78">
        <v>0</v>
      </c>
      <c r="V793" s="78">
        <v>0</v>
      </c>
      <c r="W793" s="78">
        <v>0</v>
      </c>
      <c r="X793" s="78">
        <v>0</v>
      </c>
      <c r="Y793" s="78">
        <v>0</v>
      </c>
      <c r="Z793" s="78">
        <v>0</v>
      </c>
      <c r="AA793" s="78">
        <v>0</v>
      </c>
      <c r="AB793" s="78">
        <v>0</v>
      </c>
      <c r="AC793" s="78">
        <v>0</v>
      </c>
      <c r="AD793" s="78">
        <v>0</v>
      </c>
      <c r="AE793" s="78">
        <v>0</v>
      </c>
      <c r="AF793" s="78">
        <v>0</v>
      </c>
      <c r="AG793" s="78">
        <v>0</v>
      </c>
      <c r="AH793" s="78">
        <v>0</v>
      </c>
      <c r="AI793" s="78">
        <v>0</v>
      </c>
      <c r="AJ793" s="78">
        <v>0</v>
      </c>
    </row>
    <row r="794" spans="1:36" x14ac:dyDescent="0.2">
      <c r="A794" s="57" t="s">
        <v>55</v>
      </c>
      <c r="B794" s="58" t="s">
        <v>56</v>
      </c>
      <c r="C794" s="59"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  <c r="P794" s="59">
        <v>0</v>
      </c>
      <c r="Q794" s="59">
        <v>0</v>
      </c>
      <c r="R794" s="59">
        <v>0</v>
      </c>
      <c r="S794" s="59">
        <v>0</v>
      </c>
      <c r="T794" s="59">
        <v>0</v>
      </c>
      <c r="U794" s="59">
        <v>0</v>
      </c>
      <c r="V794" s="59">
        <v>0</v>
      </c>
      <c r="W794" s="59">
        <v>0</v>
      </c>
      <c r="X794" s="59">
        <v>0</v>
      </c>
      <c r="Y794" s="59">
        <v>0</v>
      </c>
      <c r="Z794" s="59">
        <v>0</v>
      </c>
      <c r="AA794" s="59">
        <v>0</v>
      </c>
      <c r="AB794" s="59">
        <v>0</v>
      </c>
      <c r="AC794" s="59">
        <v>0</v>
      </c>
      <c r="AD794" s="59">
        <v>0</v>
      </c>
      <c r="AE794" s="59">
        <v>0</v>
      </c>
      <c r="AF794" s="59">
        <v>0</v>
      </c>
      <c r="AG794" s="59">
        <v>0</v>
      </c>
      <c r="AH794" s="59">
        <v>0</v>
      </c>
      <c r="AI794" s="59">
        <v>0</v>
      </c>
      <c r="AJ794" s="59">
        <v>0</v>
      </c>
    </row>
    <row r="795" spans="1:36" x14ac:dyDescent="0.2">
      <c r="A795" s="30" t="s">
        <v>57</v>
      </c>
      <c r="B795" s="31"/>
      <c r="C795" s="19">
        <v>0</v>
      </c>
      <c r="D795" s="19">
        <v>0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</row>
    <row r="796" spans="1:36" x14ac:dyDescent="0.2">
      <c r="A796" s="61" t="s">
        <v>58</v>
      </c>
      <c r="B796" s="25"/>
      <c r="C796" s="62">
        <v>0</v>
      </c>
      <c r="D796" s="62">
        <v>0</v>
      </c>
      <c r="E796" s="62">
        <v>0</v>
      </c>
      <c r="F796" s="62">
        <v>0</v>
      </c>
      <c r="G796" s="62">
        <v>0</v>
      </c>
      <c r="H796" s="62">
        <v>0</v>
      </c>
      <c r="I796" s="62">
        <v>0</v>
      </c>
      <c r="J796" s="62">
        <v>0</v>
      </c>
      <c r="K796" s="62">
        <v>0</v>
      </c>
      <c r="L796" s="62">
        <v>0</v>
      </c>
      <c r="M796" s="62">
        <v>0</v>
      </c>
      <c r="N796" s="62">
        <v>0</v>
      </c>
      <c r="O796" s="62">
        <v>0</v>
      </c>
      <c r="P796" s="62">
        <v>0</v>
      </c>
      <c r="Q796" s="62">
        <v>0</v>
      </c>
      <c r="R796" s="62">
        <v>0</v>
      </c>
      <c r="S796" s="62">
        <v>0</v>
      </c>
      <c r="T796" s="62">
        <v>0</v>
      </c>
      <c r="U796" s="62">
        <v>0</v>
      </c>
      <c r="V796" s="62">
        <v>0</v>
      </c>
      <c r="W796" s="62">
        <v>0</v>
      </c>
      <c r="X796" s="62">
        <v>0</v>
      </c>
      <c r="Y796" s="62">
        <v>0</v>
      </c>
      <c r="Z796" s="62">
        <v>0</v>
      </c>
      <c r="AA796" s="62">
        <v>0</v>
      </c>
      <c r="AB796" s="62">
        <v>0</v>
      </c>
      <c r="AC796" s="62">
        <v>0</v>
      </c>
      <c r="AD796" s="62">
        <v>0</v>
      </c>
      <c r="AE796" s="62">
        <v>0</v>
      </c>
      <c r="AF796" s="62">
        <v>0</v>
      </c>
      <c r="AG796" s="62">
        <v>0</v>
      </c>
      <c r="AH796" s="62">
        <v>0</v>
      </c>
      <c r="AI796" s="62">
        <v>0</v>
      </c>
      <c r="AJ796" s="62">
        <v>0</v>
      </c>
    </row>
    <row r="797" spans="1:36" x14ac:dyDescent="0.2">
      <c r="A797" s="45" t="s">
        <v>59</v>
      </c>
      <c r="B797" s="63"/>
      <c r="C797" s="47">
        <v>0</v>
      </c>
      <c r="D797" s="47">
        <v>0</v>
      </c>
      <c r="E797" s="47">
        <v>0</v>
      </c>
      <c r="F797" s="47">
        <v>0</v>
      </c>
      <c r="G797" s="47">
        <v>0</v>
      </c>
      <c r="H797" s="47">
        <v>0</v>
      </c>
      <c r="I797" s="47">
        <v>0</v>
      </c>
      <c r="J797" s="47">
        <v>0</v>
      </c>
      <c r="K797" s="47">
        <v>0</v>
      </c>
      <c r="L797" s="47">
        <v>0</v>
      </c>
      <c r="M797" s="47">
        <v>0</v>
      </c>
      <c r="N797" s="47">
        <v>0</v>
      </c>
      <c r="O797" s="47">
        <v>0</v>
      </c>
      <c r="P797" s="47">
        <v>0</v>
      </c>
      <c r="Q797" s="47">
        <v>0</v>
      </c>
      <c r="R797" s="47">
        <v>0</v>
      </c>
      <c r="S797" s="47">
        <v>0</v>
      </c>
      <c r="T797" s="47">
        <v>0</v>
      </c>
      <c r="U797" s="47">
        <v>0</v>
      </c>
      <c r="V797" s="47">
        <v>0</v>
      </c>
      <c r="W797" s="47">
        <v>0</v>
      </c>
      <c r="X797" s="47">
        <v>0</v>
      </c>
      <c r="Y797" s="47">
        <v>0</v>
      </c>
      <c r="Z797" s="47">
        <v>0</v>
      </c>
      <c r="AA797" s="47">
        <v>0</v>
      </c>
      <c r="AB797" s="47">
        <v>0</v>
      </c>
      <c r="AC797" s="47">
        <v>0</v>
      </c>
      <c r="AD797" s="47">
        <v>0</v>
      </c>
      <c r="AE797" s="47">
        <v>0</v>
      </c>
      <c r="AF797" s="47">
        <v>0</v>
      </c>
      <c r="AG797" s="47">
        <v>0</v>
      </c>
      <c r="AH797" s="47">
        <v>0</v>
      </c>
      <c r="AI797" s="47">
        <v>0</v>
      </c>
      <c r="AJ797" s="47">
        <v>0</v>
      </c>
    </row>
    <row r="798" spans="1:36" x14ac:dyDescent="0.2">
      <c r="A798" s="49" t="s">
        <v>60</v>
      </c>
      <c r="B798" s="11"/>
      <c r="C798" s="51">
        <v>0</v>
      </c>
      <c r="D798" s="51">
        <v>0</v>
      </c>
      <c r="E798" s="51">
        <v>0</v>
      </c>
      <c r="F798" s="51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0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51">
        <v>0</v>
      </c>
      <c r="V798" s="51">
        <v>0</v>
      </c>
      <c r="W798" s="51">
        <v>0</v>
      </c>
      <c r="X798" s="51">
        <v>0</v>
      </c>
      <c r="Y798" s="51">
        <v>0</v>
      </c>
      <c r="Z798" s="51">
        <v>0</v>
      </c>
      <c r="AA798" s="51">
        <v>0</v>
      </c>
      <c r="AB798" s="51">
        <v>0</v>
      </c>
      <c r="AC798" s="51">
        <v>0</v>
      </c>
      <c r="AD798" s="51">
        <v>0</v>
      </c>
      <c r="AE798" s="51">
        <v>0</v>
      </c>
      <c r="AF798" s="51">
        <v>0</v>
      </c>
      <c r="AG798" s="51">
        <v>0</v>
      </c>
      <c r="AH798" s="51">
        <v>0</v>
      </c>
      <c r="AI798" s="51">
        <v>0</v>
      </c>
      <c r="AJ798" s="51">
        <v>0</v>
      </c>
    </row>
    <row r="799" spans="1:36" x14ac:dyDescent="0.2">
      <c r="A799" s="49" t="s">
        <v>61</v>
      </c>
      <c r="B799" s="11"/>
      <c r="C799" s="51">
        <v>0</v>
      </c>
      <c r="D799" s="51">
        <v>0</v>
      </c>
      <c r="E799" s="51">
        <v>0</v>
      </c>
      <c r="F799" s="51">
        <v>0</v>
      </c>
      <c r="G799" s="51">
        <v>0</v>
      </c>
      <c r="H799" s="51">
        <v>0</v>
      </c>
      <c r="I799" s="51">
        <v>0</v>
      </c>
      <c r="J799" s="51">
        <v>0</v>
      </c>
      <c r="K799" s="51">
        <v>0</v>
      </c>
      <c r="L799" s="51">
        <v>0</v>
      </c>
      <c r="M799" s="51">
        <v>0</v>
      </c>
      <c r="N799" s="51">
        <v>0</v>
      </c>
      <c r="O799" s="51">
        <v>0</v>
      </c>
      <c r="P799" s="51">
        <v>0</v>
      </c>
      <c r="Q799" s="51">
        <v>0</v>
      </c>
      <c r="R799" s="51">
        <v>0</v>
      </c>
      <c r="S799" s="51">
        <v>0</v>
      </c>
      <c r="T799" s="51">
        <v>0</v>
      </c>
      <c r="U799" s="51">
        <v>0</v>
      </c>
      <c r="V799" s="51">
        <v>0</v>
      </c>
      <c r="W799" s="51">
        <v>0</v>
      </c>
      <c r="X799" s="51">
        <v>0</v>
      </c>
      <c r="Y799" s="51">
        <v>0</v>
      </c>
      <c r="Z799" s="51">
        <v>0</v>
      </c>
      <c r="AA799" s="51">
        <v>0</v>
      </c>
      <c r="AB799" s="51">
        <v>0</v>
      </c>
      <c r="AC799" s="51">
        <v>0</v>
      </c>
      <c r="AD799" s="51">
        <v>0</v>
      </c>
      <c r="AE799" s="51">
        <v>0</v>
      </c>
      <c r="AF799" s="51">
        <v>0</v>
      </c>
      <c r="AG799" s="51">
        <v>0</v>
      </c>
      <c r="AH799" s="51">
        <v>0</v>
      </c>
      <c r="AI799" s="51">
        <v>0</v>
      </c>
      <c r="AJ799" s="51">
        <v>0</v>
      </c>
    </row>
    <row r="800" spans="1:36" x14ac:dyDescent="0.2">
      <c r="A800" s="49" t="s">
        <v>62</v>
      </c>
      <c r="B800" s="11"/>
      <c r="C800" s="51">
        <v>0</v>
      </c>
      <c r="D800" s="51">
        <v>0</v>
      </c>
      <c r="E800" s="51">
        <v>0</v>
      </c>
      <c r="F800" s="51">
        <v>0</v>
      </c>
      <c r="G800" s="51">
        <v>0</v>
      </c>
      <c r="H800" s="51">
        <v>0</v>
      </c>
      <c r="I800" s="51">
        <v>0</v>
      </c>
      <c r="J800" s="51">
        <v>0</v>
      </c>
      <c r="K800" s="51">
        <v>0</v>
      </c>
      <c r="L800" s="51">
        <v>0</v>
      </c>
      <c r="M800" s="51">
        <v>0</v>
      </c>
      <c r="N800" s="51">
        <v>0</v>
      </c>
      <c r="O800" s="51">
        <v>0</v>
      </c>
      <c r="P800" s="51">
        <v>0</v>
      </c>
      <c r="Q800" s="51">
        <v>0</v>
      </c>
      <c r="R800" s="51">
        <v>0</v>
      </c>
      <c r="S800" s="51">
        <v>0</v>
      </c>
      <c r="T800" s="51">
        <v>0</v>
      </c>
      <c r="U800" s="51">
        <v>0</v>
      </c>
      <c r="V800" s="51">
        <v>0</v>
      </c>
      <c r="W800" s="51">
        <v>0</v>
      </c>
      <c r="X800" s="51">
        <v>0</v>
      </c>
      <c r="Y800" s="51">
        <v>0</v>
      </c>
      <c r="Z800" s="51">
        <v>0</v>
      </c>
      <c r="AA800" s="51">
        <v>0</v>
      </c>
      <c r="AB800" s="51">
        <v>0</v>
      </c>
      <c r="AC800" s="51">
        <v>0</v>
      </c>
      <c r="AD800" s="51">
        <v>0</v>
      </c>
      <c r="AE800" s="51">
        <v>0</v>
      </c>
      <c r="AF800" s="51">
        <v>0</v>
      </c>
      <c r="AG800" s="51">
        <v>0</v>
      </c>
      <c r="AH800" s="51">
        <v>0</v>
      </c>
      <c r="AI800" s="51">
        <v>0</v>
      </c>
      <c r="AJ800" s="51">
        <v>0</v>
      </c>
    </row>
    <row r="801" spans="1:36" x14ac:dyDescent="0.2">
      <c r="A801" s="49" t="s">
        <v>63</v>
      </c>
      <c r="B801" s="11"/>
      <c r="C801" s="51">
        <v>0</v>
      </c>
      <c r="D801" s="51">
        <v>0</v>
      </c>
      <c r="E801" s="51">
        <v>0</v>
      </c>
      <c r="F801" s="51">
        <v>0</v>
      </c>
      <c r="G801" s="51">
        <v>0</v>
      </c>
      <c r="H801" s="51">
        <v>0</v>
      </c>
      <c r="I801" s="51">
        <v>0</v>
      </c>
      <c r="J801" s="51">
        <v>0</v>
      </c>
      <c r="K801" s="51">
        <v>0</v>
      </c>
      <c r="L801" s="51">
        <v>0</v>
      </c>
      <c r="M801" s="51">
        <v>0</v>
      </c>
      <c r="N801" s="51">
        <v>0</v>
      </c>
      <c r="O801" s="51">
        <v>0</v>
      </c>
      <c r="P801" s="51">
        <v>0</v>
      </c>
      <c r="Q801" s="51">
        <v>0</v>
      </c>
      <c r="R801" s="51">
        <v>0</v>
      </c>
      <c r="S801" s="51">
        <v>0</v>
      </c>
      <c r="T801" s="51">
        <v>0</v>
      </c>
      <c r="U801" s="51">
        <v>0</v>
      </c>
      <c r="V801" s="51">
        <v>0</v>
      </c>
      <c r="W801" s="51">
        <v>0</v>
      </c>
      <c r="X801" s="51">
        <v>0</v>
      </c>
      <c r="Y801" s="51">
        <v>0</v>
      </c>
      <c r="Z801" s="51">
        <v>0</v>
      </c>
      <c r="AA801" s="51">
        <v>0</v>
      </c>
      <c r="AB801" s="51">
        <v>0</v>
      </c>
      <c r="AC801" s="51">
        <v>0</v>
      </c>
      <c r="AD801" s="51">
        <v>0</v>
      </c>
      <c r="AE801" s="51">
        <v>0</v>
      </c>
      <c r="AF801" s="51">
        <v>0</v>
      </c>
      <c r="AG801" s="51">
        <v>0</v>
      </c>
      <c r="AH801" s="51">
        <v>0</v>
      </c>
      <c r="AI801" s="51">
        <v>0</v>
      </c>
      <c r="AJ801" s="51">
        <v>0</v>
      </c>
    </row>
    <row r="802" spans="1:36" x14ac:dyDescent="0.2">
      <c r="A802" s="49" t="s">
        <v>64</v>
      </c>
      <c r="B802" s="11"/>
      <c r="C802" s="51">
        <v>0</v>
      </c>
      <c r="D802" s="51">
        <v>0</v>
      </c>
      <c r="E802" s="51">
        <v>0</v>
      </c>
      <c r="F802" s="51">
        <v>0</v>
      </c>
      <c r="G802" s="51">
        <v>0</v>
      </c>
      <c r="H802" s="51">
        <v>0</v>
      </c>
      <c r="I802" s="51">
        <v>0</v>
      </c>
      <c r="J802" s="51">
        <v>0</v>
      </c>
      <c r="K802" s="51">
        <v>0</v>
      </c>
      <c r="L802" s="51">
        <v>0</v>
      </c>
      <c r="M802" s="51">
        <v>0</v>
      </c>
      <c r="N802" s="51">
        <v>0</v>
      </c>
      <c r="O802" s="51">
        <v>0</v>
      </c>
      <c r="P802" s="51">
        <v>0</v>
      </c>
      <c r="Q802" s="51">
        <v>0</v>
      </c>
      <c r="R802" s="51">
        <v>0</v>
      </c>
      <c r="S802" s="51">
        <v>0</v>
      </c>
      <c r="T802" s="51">
        <v>0</v>
      </c>
      <c r="U802" s="51">
        <v>0</v>
      </c>
      <c r="V802" s="51">
        <v>0</v>
      </c>
      <c r="W802" s="51">
        <v>0</v>
      </c>
      <c r="X802" s="51">
        <v>0</v>
      </c>
      <c r="Y802" s="51">
        <v>0</v>
      </c>
      <c r="Z802" s="51">
        <v>0</v>
      </c>
      <c r="AA802" s="51">
        <v>0</v>
      </c>
      <c r="AB802" s="51">
        <v>0</v>
      </c>
      <c r="AC802" s="51">
        <v>0</v>
      </c>
      <c r="AD802" s="51">
        <v>0</v>
      </c>
      <c r="AE802" s="51">
        <v>0</v>
      </c>
      <c r="AF802" s="51">
        <v>0</v>
      </c>
      <c r="AG802" s="51">
        <v>0</v>
      </c>
      <c r="AH802" s="51">
        <v>0</v>
      </c>
      <c r="AI802" s="51">
        <v>0</v>
      </c>
      <c r="AJ802" s="51">
        <v>0</v>
      </c>
    </row>
    <row r="803" spans="1:36" x14ac:dyDescent="0.2">
      <c r="A803" s="49" t="s">
        <v>65</v>
      </c>
      <c r="B803" s="11"/>
      <c r="C803" s="51">
        <v>0</v>
      </c>
      <c r="D803" s="51">
        <v>0</v>
      </c>
      <c r="E803" s="51">
        <v>0</v>
      </c>
      <c r="F803" s="51">
        <v>0</v>
      </c>
      <c r="G803" s="51">
        <v>0</v>
      </c>
      <c r="H803" s="51">
        <v>0</v>
      </c>
      <c r="I803" s="51">
        <v>0</v>
      </c>
      <c r="J803" s="51">
        <v>0</v>
      </c>
      <c r="K803" s="51">
        <v>0</v>
      </c>
      <c r="L803" s="51">
        <v>0</v>
      </c>
      <c r="M803" s="51">
        <v>0</v>
      </c>
      <c r="N803" s="51">
        <v>0</v>
      </c>
      <c r="O803" s="51">
        <v>0</v>
      </c>
      <c r="P803" s="51">
        <v>0</v>
      </c>
      <c r="Q803" s="51">
        <v>0</v>
      </c>
      <c r="R803" s="51">
        <v>0</v>
      </c>
      <c r="S803" s="51">
        <v>0</v>
      </c>
      <c r="T803" s="51">
        <v>0</v>
      </c>
      <c r="U803" s="51">
        <v>0</v>
      </c>
      <c r="V803" s="51">
        <v>0</v>
      </c>
      <c r="W803" s="51">
        <v>0</v>
      </c>
      <c r="X803" s="51">
        <v>0</v>
      </c>
      <c r="Y803" s="51">
        <v>0</v>
      </c>
      <c r="Z803" s="51">
        <v>0</v>
      </c>
      <c r="AA803" s="51">
        <v>0</v>
      </c>
      <c r="AB803" s="51">
        <v>0</v>
      </c>
      <c r="AC803" s="51">
        <v>0</v>
      </c>
      <c r="AD803" s="51">
        <v>0</v>
      </c>
      <c r="AE803" s="51">
        <v>0</v>
      </c>
      <c r="AF803" s="51">
        <v>0</v>
      </c>
      <c r="AG803" s="51">
        <v>0</v>
      </c>
      <c r="AH803" s="51">
        <v>0</v>
      </c>
      <c r="AI803" s="51">
        <v>0</v>
      </c>
      <c r="AJ803" s="51">
        <v>0</v>
      </c>
    </row>
    <row r="804" spans="1:36" x14ac:dyDescent="0.2">
      <c r="A804" s="55" t="s">
        <v>66</v>
      </c>
      <c r="B804" s="31"/>
      <c r="C804" s="51">
        <v>0</v>
      </c>
      <c r="D804" s="51">
        <v>0</v>
      </c>
      <c r="E804" s="51">
        <v>0</v>
      </c>
      <c r="F804" s="51">
        <v>0</v>
      </c>
      <c r="G804" s="51">
        <v>0</v>
      </c>
      <c r="H804" s="51">
        <v>0</v>
      </c>
      <c r="I804" s="51">
        <v>0</v>
      </c>
      <c r="J804" s="51">
        <v>0</v>
      </c>
      <c r="K804" s="51">
        <v>0</v>
      </c>
      <c r="L804" s="51">
        <v>0</v>
      </c>
      <c r="M804" s="51">
        <v>0</v>
      </c>
      <c r="N804" s="51">
        <v>0</v>
      </c>
      <c r="O804" s="51">
        <v>0</v>
      </c>
      <c r="P804" s="51">
        <v>0</v>
      </c>
      <c r="Q804" s="51">
        <v>0</v>
      </c>
      <c r="R804" s="51">
        <v>0</v>
      </c>
      <c r="S804" s="51">
        <v>0</v>
      </c>
      <c r="T804" s="51">
        <v>0</v>
      </c>
      <c r="U804" s="51">
        <v>0</v>
      </c>
      <c r="V804" s="51">
        <v>0</v>
      </c>
      <c r="W804" s="51">
        <v>0</v>
      </c>
      <c r="X804" s="51">
        <v>0</v>
      </c>
      <c r="Y804" s="51">
        <v>0</v>
      </c>
      <c r="Z804" s="51">
        <v>0</v>
      </c>
      <c r="AA804" s="51">
        <v>0</v>
      </c>
      <c r="AB804" s="51">
        <v>0</v>
      </c>
      <c r="AC804" s="51">
        <v>0</v>
      </c>
      <c r="AD804" s="51">
        <v>0</v>
      </c>
      <c r="AE804" s="51">
        <v>0</v>
      </c>
      <c r="AF804" s="51">
        <v>0</v>
      </c>
      <c r="AG804" s="51">
        <v>0</v>
      </c>
      <c r="AH804" s="51">
        <v>0</v>
      </c>
      <c r="AI804" s="51">
        <v>0</v>
      </c>
      <c r="AJ804" s="51">
        <v>0</v>
      </c>
    </row>
    <row r="805" spans="1:36" x14ac:dyDescent="0.2">
      <c r="A805" s="64" t="s">
        <v>67</v>
      </c>
      <c r="B805" s="65"/>
      <c r="C805" s="51">
        <v>0</v>
      </c>
      <c r="D805" s="51">
        <v>0</v>
      </c>
      <c r="E805" s="51">
        <v>0</v>
      </c>
      <c r="F805" s="51">
        <v>0</v>
      </c>
      <c r="G805" s="51">
        <v>0</v>
      </c>
      <c r="H805" s="51">
        <v>0</v>
      </c>
      <c r="I805" s="51">
        <v>0</v>
      </c>
      <c r="J805" s="51">
        <v>0</v>
      </c>
      <c r="K805" s="51">
        <v>0</v>
      </c>
      <c r="L805" s="51">
        <v>0</v>
      </c>
      <c r="M805" s="51">
        <v>0</v>
      </c>
      <c r="N805" s="51">
        <v>0</v>
      </c>
      <c r="O805" s="51">
        <v>0</v>
      </c>
      <c r="P805" s="51">
        <v>0</v>
      </c>
      <c r="Q805" s="51">
        <v>0</v>
      </c>
      <c r="R805" s="51">
        <v>0</v>
      </c>
      <c r="S805" s="51">
        <v>0</v>
      </c>
      <c r="T805" s="51">
        <v>0</v>
      </c>
      <c r="U805" s="51">
        <v>0</v>
      </c>
      <c r="V805" s="51">
        <v>0</v>
      </c>
      <c r="W805" s="51">
        <v>0</v>
      </c>
      <c r="X805" s="51">
        <v>0</v>
      </c>
      <c r="Y805" s="51">
        <v>0</v>
      </c>
      <c r="Z805" s="51">
        <v>0</v>
      </c>
      <c r="AA805" s="51">
        <v>0</v>
      </c>
      <c r="AB805" s="51">
        <v>0</v>
      </c>
      <c r="AC805" s="51">
        <v>0</v>
      </c>
      <c r="AD805" s="51">
        <v>0</v>
      </c>
      <c r="AE805" s="51">
        <v>0</v>
      </c>
      <c r="AF805" s="51">
        <v>0</v>
      </c>
      <c r="AG805" s="51">
        <v>0</v>
      </c>
      <c r="AH805" s="51">
        <v>0</v>
      </c>
      <c r="AI805" s="51">
        <v>0</v>
      </c>
      <c r="AJ805" s="51">
        <v>0</v>
      </c>
    </row>
    <row r="806" spans="1:36" x14ac:dyDescent="0.2">
      <c r="A806" s="66" t="s">
        <v>68</v>
      </c>
      <c r="B806" s="67"/>
      <c r="C806" s="68">
        <v>4.7759999999999997E-2</v>
      </c>
      <c r="D806" s="68">
        <v>0.11939999999999999</v>
      </c>
      <c r="E806" s="68">
        <v>9.5519999999999994E-2</v>
      </c>
      <c r="F806" s="68">
        <v>9.5519999999999994E-2</v>
      </c>
      <c r="G806" s="68">
        <v>9.5519999999999994E-2</v>
      </c>
      <c r="H806" s="68">
        <v>9.5519999999999994E-2</v>
      </c>
      <c r="I806" s="68">
        <v>9.5519999999999994E-2</v>
      </c>
      <c r="J806" s="68">
        <v>9.5519999999999994E-2</v>
      </c>
      <c r="K806" s="68">
        <v>0.11939999999999999</v>
      </c>
      <c r="L806" s="68">
        <v>0.11939999999999999</v>
      </c>
      <c r="M806" s="68">
        <v>0.11939999999999999</v>
      </c>
      <c r="N806" s="68">
        <v>0.11939999999999999</v>
      </c>
      <c r="O806" s="68">
        <v>0.16715999999999998</v>
      </c>
      <c r="P806" s="68">
        <v>0.21492</v>
      </c>
      <c r="Q806" s="68">
        <v>0.28655999999999998</v>
      </c>
      <c r="R806" s="68">
        <v>0.46083361319999994</v>
      </c>
      <c r="S806" s="68">
        <v>0.61747214128934402</v>
      </c>
      <c r="T806" s="68">
        <v>1.387316612905344</v>
      </c>
      <c r="U806" s="68">
        <v>3.1498298275023355</v>
      </c>
      <c r="V806" s="68">
        <v>5.2935100203800847</v>
      </c>
      <c r="W806" s="68">
        <v>7.345079480137632</v>
      </c>
      <c r="X806" s="68">
        <v>8.4974527167704768</v>
      </c>
      <c r="Y806" s="68">
        <v>9.2022684273576978</v>
      </c>
      <c r="Z806" s="68">
        <v>9.9345389575860192</v>
      </c>
      <c r="AA806" s="68">
        <v>10.577367760768505</v>
      </c>
      <c r="AB806" s="68">
        <v>11.26156466453588</v>
      </c>
      <c r="AC806" s="68">
        <v>11.923835344432943</v>
      </c>
      <c r="AD806" s="68">
        <v>12.47702341541985</v>
      </c>
      <c r="AE806" s="68">
        <v>13.379590942008413</v>
      </c>
      <c r="AF806" s="68">
        <v>13.524083223013008</v>
      </c>
      <c r="AG806" s="68">
        <v>13.898611915700407</v>
      </c>
      <c r="AH806" s="68">
        <v>13.844881309543936</v>
      </c>
      <c r="AI806" s="68">
        <v>13.888738851230531</v>
      </c>
      <c r="AJ806" s="68">
        <v>13.93418588107977</v>
      </c>
    </row>
    <row r="807" spans="1:36" x14ac:dyDescent="0.2">
      <c r="A807" s="66" t="s">
        <v>69</v>
      </c>
      <c r="B807" s="67"/>
      <c r="C807" s="68">
        <v>0</v>
      </c>
      <c r="D807" s="68">
        <v>0</v>
      </c>
      <c r="E807" s="68">
        <v>0</v>
      </c>
      <c r="F807" s="68">
        <v>0</v>
      </c>
      <c r="G807" s="68">
        <v>0</v>
      </c>
      <c r="H807" s="68">
        <v>0</v>
      </c>
      <c r="I807" s="68">
        <v>0</v>
      </c>
      <c r="J807" s="68">
        <v>0</v>
      </c>
      <c r="K807" s="68">
        <v>0</v>
      </c>
      <c r="L807" s="68">
        <v>0</v>
      </c>
      <c r="M807" s="68">
        <v>0</v>
      </c>
      <c r="N807" s="68">
        <v>0</v>
      </c>
      <c r="O807" s="68">
        <v>0</v>
      </c>
      <c r="P807" s="68">
        <v>0</v>
      </c>
      <c r="Q807" s="68">
        <v>0</v>
      </c>
      <c r="R807" s="68">
        <v>0</v>
      </c>
      <c r="S807" s="68">
        <v>3.2882759999999997E-2</v>
      </c>
      <c r="T807" s="68">
        <v>3.7669028399999992E-2</v>
      </c>
      <c r="U807" s="68">
        <v>9.4656338726399988E-2</v>
      </c>
      <c r="V807" s="68">
        <v>0.10087046642623103</v>
      </c>
      <c r="W807" s="68">
        <v>0.15331938121437691</v>
      </c>
      <c r="X807" s="68">
        <v>0.16448964168485372</v>
      </c>
      <c r="Y807" s="68">
        <v>0.16614308073470971</v>
      </c>
      <c r="Z807" s="68">
        <v>0.16614308073470971</v>
      </c>
      <c r="AA807" s="68">
        <v>0.16614308073470971</v>
      </c>
      <c r="AB807" s="68">
        <v>0.16614308073470971</v>
      </c>
      <c r="AC807" s="68">
        <v>0.16614308073470971</v>
      </c>
      <c r="AD807" s="68">
        <v>0.16614308073470971</v>
      </c>
      <c r="AE807" s="68">
        <v>0.16649466165720572</v>
      </c>
      <c r="AF807" s="68">
        <v>0.16649466165720572</v>
      </c>
      <c r="AG807" s="68">
        <v>0.16649466165720572</v>
      </c>
      <c r="AH807" s="68">
        <v>0.16649466165720572</v>
      </c>
      <c r="AI807" s="68">
        <v>0.16649466165720572</v>
      </c>
      <c r="AJ807" s="68">
        <v>0.16649466165720572</v>
      </c>
    </row>
    <row r="808" spans="1:36" x14ac:dyDescent="0.2">
      <c r="A808" s="61" t="s">
        <v>70</v>
      </c>
      <c r="B808" s="25"/>
      <c r="C808" s="62">
        <v>0</v>
      </c>
      <c r="D808" s="62">
        <v>0</v>
      </c>
      <c r="E808" s="62">
        <v>0</v>
      </c>
      <c r="F808" s="62">
        <v>0</v>
      </c>
      <c r="G808" s="62">
        <v>0</v>
      </c>
      <c r="H808" s="62">
        <v>0</v>
      </c>
      <c r="I808" s="62">
        <v>0</v>
      </c>
      <c r="J808" s="62">
        <v>0</v>
      </c>
      <c r="K808" s="62">
        <v>0</v>
      </c>
      <c r="L808" s="62">
        <v>0</v>
      </c>
      <c r="M808" s="62">
        <v>0</v>
      </c>
      <c r="N808" s="62">
        <v>0</v>
      </c>
      <c r="O808" s="62">
        <v>0</v>
      </c>
      <c r="P808" s="62">
        <v>0</v>
      </c>
      <c r="Q808" s="62">
        <v>0</v>
      </c>
      <c r="R808" s="62">
        <v>0</v>
      </c>
      <c r="S808" s="62">
        <v>3.2882759999999997E-2</v>
      </c>
      <c r="T808" s="62">
        <v>3.7669028399999992E-2</v>
      </c>
      <c r="U808" s="62">
        <v>9.4656338726399988E-2</v>
      </c>
      <c r="V808" s="62">
        <v>0.10087046642623103</v>
      </c>
      <c r="W808" s="62">
        <v>0.15331938121437691</v>
      </c>
      <c r="X808" s="62">
        <v>0.16448964168485372</v>
      </c>
      <c r="Y808" s="62">
        <v>0.16614308073470971</v>
      </c>
      <c r="Z808" s="62">
        <v>0.16614308073470971</v>
      </c>
      <c r="AA808" s="62">
        <v>0.16614308073470971</v>
      </c>
      <c r="AB808" s="62">
        <v>0.16614308073470971</v>
      </c>
      <c r="AC808" s="62">
        <v>0.16614308073470971</v>
      </c>
      <c r="AD808" s="62">
        <v>0.16614308073470971</v>
      </c>
      <c r="AE808" s="62">
        <v>0.16649466165720572</v>
      </c>
      <c r="AF808" s="62">
        <v>0.16649466165720572</v>
      </c>
      <c r="AG808" s="62">
        <v>0.16649466165720572</v>
      </c>
      <c r="AH808" s="62">
        <v>0.16649466165720572</v>
      </c>
      <c r="AI808" s="62">
        <v>0.16649466165720572</v>
      </c>
      <c r="AJ808" s="62">
        <v>0.16649466165720572</v>
      </c>
    </row>
    <row r="809" spans="1:36" x14ac:dyDescent="0.2">
      <c r="A809" s="70" t="s">
        <v>71</v>
      </c>
      <c r="B809" s="71" t="s">
        <v>72</v>
      </c>
      <c r="C809" s="72">
        <v>0</v>
      </c>
      <c r="D809" s="73">
        <v>0</v>
      </c>
      <c r="E809" s="73">
        <v>0</v>
      </c>
      <c r="F809" s="73">
        <v>0</v>
      </c>
      <c r="G809" s="73">
        <v>0</v>
      </c>
      <c r="H809" s="73">
        <v>0</v>
      </c>
      <c r="I809" s="73">
        <v>0</v>
      </c>
      <c r="J809" s="73">
        <v>0</v>
      </c>
      <c r="K809" s="73">
        <v>0</v>
      </c>
      <c r="L809" s="73">
        <v>0</v>
      </c>
      <c r="M809" s="73">
        <v>0</v>
      </c>
      <c r="N809" s="73">
        <v>0</v>
      </c>
      <c r="O809" s="73">
        <v>0</v>
      </c>
      <c r="P809" s="73">
        <v>0</v>
      </c>
      <c r="Q809" s="73">
        <v>0</v>
      </c>
      <c r="R809" s="73">
        <v>0</v>
      </c>
      <c r="S809" s="73">
        <v>0</v>
      </c>
      <c r="T809" s="73">
        <v>0</v>
      </c>
      <c r="U809" s="73">
        <v>0</v>
      </c>
      <c r="V809" s="73">
        <v>0</v>
      </c>
      <c r="W809" s="73">
        <v>0</v>
      </c>
      <c r="X809" s="73">
        <v>0</v>
      </c>
      <c r="Y809" s="73">
        <v>0</v>
      </c>
      <c r="Z809" s="73">
        <v>0</v>
      </c>
      <c r="AA809" s="73">
        <v>0</v>
      </c>
      <c r="AB809" s="73">
        <v>0</v>
      </c>
      <c r="AC809" s="73">
        <v>0</v>
      </c>
      <c r="AD809" s="73">
        <v>0</v>
      </c>
      <c r="AE809" s="73">
        <v>0</v>
      </c>
      <c r="AF809" s="73">
        <v>0</v>
      </c>
      <c r="AG809" s="73">
        <v>0</v>
      </c>
      <c r="AH809" s="73">
        <v>0</v>
      </c>
      <c r="AI809" s="73">
        <v>0</v>
      </c>
      <c r="AJ809" s="73">
        <v>0</v>
      </c>
    </row>
    <row r="810" spans="1:36" x14ac:dyDescent="0.2">
      <c r="A810" s="70" t="s">
        <v>73</v>
      </c>
      <c r="B810" s="71" t="s">
        <v>74</v>
      </c>
      <c r="C810" s="72">
        <v>0</v>
      </c>
      <c r="D810" s="73">
        <v>0</v>
      </c>
      <c r="E810" s="73">
        <v>0</v>
      </c>
      <c r="F810" s="73">
        <v>0</v>
      </c>
      <c r="G810" s="73">
        <v>0</v>
      </c>
      <c r="H810" s="73">
        <v>0</v>
      </c>
      <c r="I810" s="73">
        <v>0</v>
      </c>
      <c r="J810" s="73">
        <v>0</v>
      </c>
      <c r="K810" s="73">
        <v>0</v>
      </c>
      <c r="L810" s="73">
        <v>0</v>
      </c>
      <c r="M810" s="73">
        <v>0</v>
      </c>
      <c r="N810" s="73">
        <v>0</v>
      </c>
      <c r="O810" s="73">
        <v>0</v>
      </c>
      <c r="P810" s="73">
        <v>0</v>
      </c>
      <c r="Q810" s="73">
        <v>0</v>
      </c>
      <c r="R810" s="73">
        <v>0</v>
      </c>
      <c r="S810" s="73">
        <v>0</v>
      </c>
      <c r="T810" s="73">
        <v>0</v>
      </c>
      <c r="U810" s="73">
        <v>0</v>
      </c>
      <c r="V810" s="73">
        <v>0</v>
      </c>
      <c r="W810" s="73">
        <v>0</v>
      </c>
      <c r="X810" s="73">
        <v>0</v>
      </c>
      <c r="Y810" s="73">
        <v>0</v>
      </c>
      <c r="Z810" s="73">
        <v>0</v>
      </c>
      <c r="AA810" s="73">
        <v>0</v>
      </c>
      <c r="AB810" s="73">
        <v>0</v>
      </c>
      <c r="AC810" s="73">
        <v>0</v>
      </c>
      <c r="AD810" s="73">
        <v>0</v>
      </c>
      <c r="AE810" s="73">
        <v>0</v>
      </c>
      <c r="AF810" s="73">
        <v>0</v>
      </c>
      <c r="AG810" s="73">
        <v>0</v>
      </c>
      <c r="AH810" s="73">
        <v>0</v>
      </c>
      <c r="AI810" s="73">
        <v>0</v>
      </c>
      <c r="AJ810" s="73">
        <v>0</v>
      </c>
    </row>
    <row r="811" spans="1:36" x14ac:dyDescent="0.2">
      <c r="A811" s="70" t="s">
        <v>75</v>
      </c>
      <c r="B811" s="71" t="s">
        <v>76</v>
      </c>
      <c r="C811" s="72">
        <v>0</v>
      </c>
      <c r="D811" s="73">
        <v>0</v>
      </c>
      <c r="E811" s="73">
        <v>0</v>
      </c>
      <c r="F811" s="73">
        <v>0</v>
      </c>
      <c r="G811" s="73">
        <v>0</v>
      </c>
      <c r="H811" s="73">
        <v>0</v>
      </c>
      <c r="I811" s="73">
        <v>0</v>
      </c>
      <c r="J811" s="73">
        <v>0</v>
      </c>
      <c r="K811" s="73">
        <v>0</v>
      </c>
      <c r="L811" s="73">
        <v>0</v>
      </c>
      <c r="M811" s="73">
        <v>0</v>
      </c>
      <c r="N811" s="73">
        <v>0</v>
      </c>
      <c r="O811" s="73">
        <v>0</v>
      </c>
      <c r="P811" s="73">
        <v>0</v>
      </c>
      <c r="Q811" s="73">
        <v>0</v>
      </c>
      <c r="R811" s="73">
        <v>0</v>
      </c>
      <c r="S811" s="73">
        <v>0</v>
      </c>
      <c r="T811" s="73">
        <v>0</v>
      </c>
      <c r="U811" s="73">
        <v>0</v>
      </c>
      <c r="V811" s="73">
        <v>0</v>
      </c>
      <c r="W811" s="73">
        <v>0</v>
      </c>
      <c r="X811" s="73">
        <v>0</v>
      </c>
      <c r="Y811" s="73">
        <v>0</v>
      </c>
      <c r="Z811" s="73">
        <v>0</v>
      </c>
      <c r="AA811" s="73">
        <v>0</v>
      </c>
      <c r="AB811" s="73">
        <v>0</v>
      </c>
      <c r="AC811" s="73">
        <v>0</v>
      </c>
      <c r="AD811" s="73">
        <v>0</v>
      </c>
      <c r="AE811" s="73">
        <v>0</v>
      </c>
      <c r="AF811" s="73">
        <v>0</v>
      </c>
      <c r="AG811" s="73">
        <v>0</v>
      </c>
      <c r="AH811" s="73">
        <v>0</v>
      </c>
      <c r="AI811" s="73">
        <v>0</v>
      </c>
      <c r="AJ811" s="73">
        <v>0</v>
      </c>
    </row>
    <row r="812" spans="1:36" x14ac:dyDescent="0.2">
      <c r="A812" s="70" t="s">
        <v>77</v>
      </c>
      <c r="B812" s="71" t="s">
        <v>78</v>
      </c>
      <c r="C812" s="72">
        <v>0</v>
      </c>
      <c r="D812" s="73">
        <v>0</v>
      </c>
      <c r="E812" s="73">
        <v>0</v>
      </c>
      <c r="F812" s="73">
        <v>0</v>
      </c>
      <c r="G812" s="73">
        <v>0</v>
      </c>
      <c r="H812" s="73">
        <v>0</v>
      </c>
      <c r="I812" s="73">
        <v>0</v>
      </c>
      <c r="J812" s="73">
        <v>0</v>
      </c>
      <c r="K812" s="73">
        <v>0</v>
      </c>
      <c r="L812" s="73">
        <v>0</v>
      </c>
      <c r="M812" s="73">
        <v>0</v>
      </c>
      <c r="N812" s="73">
        <v>0</v>
      </c>
      <c r="O812" s="73">
        <v>0</v>
      </c>
      <c r="P812" s="73">
        <v>0</v>
      </c>
      <c r="Q812" s="73">
        <v>0</v>
      </c>
      <c r="R812" s="73">
        <v>0</v>
      </c>
      <c r="S812" s="73">
        <v>0</v>
      </c>
      <c r="T812" s="73">
        <v>0</v>
      </c>
      <c r="U812" s="73">
        <v>0</v>
      </c>
      <c r="V812" s="73">
        <v>0</v>
      </c>
      <c r="W812" s="73">
        <v>0</v>
      </c>
      <c r="X812" s="73">
        <v>0</v>
      </c>
      <c r="Y812" s="73">
        <v>0</v>
      </c>
      <c r="Z812" s="73">
        <v>0</v>
      </c>
      <c r="AA812" s="73">
        <v>0</v>
      </c>
      <c r="AB812" s="73">
        <v>0</v>
      </c>
      <c r="AC812" s="73">
        <v>0</v>
      </c>
      <c r="AD812" s="73">
        <v>0</v>
      </c>
      <c r="AE812" s="73">
        <v>0</v>
      </c>
      <c r="AF812" s="73">
        <v>0</v>
      </c>
      <c r="AG812" s="73">
        <v>0</v>
      </c>
      <c r="AH812" s="73">
        <v>0</v>
      </c>
      <c r="AI812" s="73">
        <v>0</v>
      </c>
      <c r="AJ812" s="73">
        <v>0</v>
      </c>
    </row>
    <row r="813" spans="1:36" x14ac:dyDescent="0.2">
      <c r="A813" s="70" t="s">
        <v>79</v>
      </c>
      <c r="B813" s="71" t="s">
        <v>80</v>
      </c>
      <c r="C813" s="72">
        <v>0</v>
      </c>
      <c r="D813" s="73">
        <v>0</v>
      </c>
      <c r="E813" s="73">
        <v>0</v>
      </c>
      <c r="F813" s="73">
        <v>0</v>
      </c>
      <c r="G813" s="73">
        <v>0</v>
      </c>
      <c r="H813" s="73">
        <v>0</v>
      </c>
      <c r="I813" s="73">
        <v>0</v>
      </c>
      <c r="J813" s="73">
        <v>0</v>
      </c>
      <c r="K813" s="73">
        <v>0</v>
      </c>
      <c r="L813" s="73">
        <v>0</v>
      </c>
      <c r="M813" s="73">
        <v>0</v>
      </c>
      <c r="N813" s="73">
        <v>0</v>
      </c>
      <c r="O813" s="73">
        <v>0</v>
      </c>
      <c r="P813" s="73">
        <v>0</v>
      </c>
      <c r="Q813" s="73">
        <v>0</v>
      </c>
      <c r="R813" s="73">
        <v>0</v>
      </c>
      <c r="S813" s="73">
        <v>0</v>
      </c>
      <c r="T813" s="73">
        <v>0</v>
      </c>
      <c r="U813" s="73">
        <v>0</v>
      </c>
      <c r="V813" s="73">
        <v>0</v>
      </c>
      <c r="W813" s="73">
        <v>0</v>
      </c>
      <c r="X813" s="73">
        <v>0</v>
      </c>
      <c r="Y813" s="73">
        <v>0</v>
      </c>
      <c r="Z813" s="73">
        <v>0</v>
      </c>
      <c r="AA813" s="73">
        <v>0</v>
      </c>
      <c r="AB813" s="73">
        <v>0</v>
      </c>
      <c r="AC813" s="73">
        <v>0</v>
      </c>
      <c r="AD813" s="73">
        <v>0</v>
      </c>
      <c r="AE813" s="73">
        <v>0</v>
      </c>
      <c r="AF813" s="73">
        <v>0</v>
      </c>
      <c r="AG813" s="73">
        <v>0</v>
      </c>
      <c r="AH813" s="73">
        <v>0</v>
      </c>
      <c r="AI813" s="73">
        <v>0</v>
      </c>
      <c r="AJ813" s="73">
        <v>0</v>
      </c>
    </row>
    <row r="814" spans="1:36" x14ac:dyDescent="0.2">
      <c r="A814" s="74" t="s">
        <v>81</v>
      </c>
      <c r="B814" s="75"/>
      <c r="C814" s="72">
        <v>0</v>
      </c>
      <c r="D814" s="73">
        <v>0</v>
      </c>
      <c r="E814" s="73">
        <v>0</v>
      </c>
      <c r="F814" s="73">
        <v>0</v>
      </c>
      <c r="G814" s="73">
        <v>0</v>
      </c>
      <c r="H814" s="73">
        <v>0</v>
      </c>
      <c r="I814" s="73">
        <v>0</v>
      </c>
      <c r="J814" s="73">
        <v>0</v>
      </c>
      <c r="K814" s="73">
        <v>0</v>
      </c>
      <c r="L814" s="73">
        <v>0</v>
      </c>
      <c r="M814" s="73">
        <v>0</v>
      </c>
      <c r="N814" s="73">
        <v>0</v>
      </c>
      <c r="O814" s="73">
        <v>0</v>
      </c>
      <c r="P814" s="73">
        <v>0</v>
      </c>
      <c r="Q814" s="73">
        <v>0</v>
      </c>
      <c r="R814" s="73">
        <v>0</v>
      </c>
      <c r="S814" s="73">
        <v>0</v>
      </c>
      <c r="T814" s="73">
        <v>0</v>
      </c>
      <c r="U814" s="73">
        <v>0</v>
      </c>
      <c r="V814" s="73">
        <v>0.10087046642623103</v>
      </c>
      <c r="W814" s="73">
        <v>0.15331938121437691</v>
      </c>
      <c r="X814" s="73">
        <v>0.16448964168485372</v>
      </c>
      <c r="Y814" s="73">
        <v>0.16614308073470971</v>
      </c>
      <c r="Z814" s="73">
        <v>0.16614308073470971</v>
      </c>
      <c r="AA814" s="73">
        <v>0.16614308073470971</v>
      </c>
      <c r="AB814" s="73">
        <v>0.16614308073470971</v>
      </c>
      <c r="AC814" s="73">
        <v>0.16614308073470971</v>
      </c>
      <c r="AD814" s="73">
        <v>0.16614308073470971</v>
      </c>
      <c r="AE814" s="73">
        <v>0.16649466165720572</v>
      </c>
      <c r="AF814" s="73">
        <v>0.16649466165720572</v>
      </c>
      <c r="AG814" s="73">
        <v>0.16649466165720572</v>
      </c>
      <c r="AH814" s="73">
        <v>0.16649466165720572</v>
      </c>
      <c r="AI814" s="73">
        <v>0.16649466165720572</v>
      </c>
      <c r="AJ814" s="73">
        <v>0.16649466165720572</v>
      </c>
    </row>
    <row r="815" spans="1:36" x14ac:dyDescent="0.2">
      <c r="A815" s="76" t="s">
        <v>82</v>
      </c>
      <c r="B815" s="28"/>
      <c r="C815" s="78">
        <v>0</v>
      </c>
      <c r="D815" s="78">
        <v>0</v>
      </c>
      <c r="E815" s="78">
        <v>0</v>
      </c>
      <c r="F815" s="78">
        <v>0</v>
      </c>
      <c r="G815" s="78">
        <v>0</v>
      </c>
      <c r="H815" s="78">
        <v>0</v>
      </c>
      <c r="I815" s="78">
        <v>0</v>
      </c>
      <c r="J815" s="78">
        <v>0</v>
      </c>
      <c r="K815" s="78">
        <v>0</v>
      </c>
      <c r="L815" s="78">
        <v>0</v>
      </c>
      <c r="M815" s="78">
        <v>0</v>
      </c>
      <c r="N815" s="78">
        <v>0</v>
      </c>
      <c r="O815" s="78">
        <v>0</v>
      </c>
      <c r="P815" s="78">
        <v>0</v>
      </c>
      <c r="Q815" s="78">
        <v>0</v>
      </c>
      <c r="R815" s="78">
        <v>0</v>
      </c>
      <c r="S815" s="78">
        <v>0</v>
      </c>
      <c r="T815" s="78">
        <v>0</v>
      </c>
      <c r="U815" s="78">
        <v>0</v>
      </c>
      <c r="V815" s="78">
        <v>0</v>
      </c>
      <c r="W815" s="78">
        <v>0</v>
      </c>
      <c r="X815" s="78">
        <v>0</v>
      </c>
      <c r="Y815" s="78">
        <v>0</v>
      </c>
      <c r="Z815" s="78">
        <v>0</v>
      </c>
      <c r="AA815" s="78">
        <v>0</v>
      </c>
      <c r="AB815" s="78">
        <v>0</v>
      </c>
      <c r="AC815" s="78">
        <v>0</v>
      </c>
      <c r="AD815" s="78">
        <v>0</v>
      </c>
      <c r="AE815" s="78">
        <v>0</v>
      </c>
      <c r="AF815" s="78">
        <v>0</v>
      </c>
      <c r="AG815" s="78">
        <v>0</v>
      </c>
      <c r="AH815" s="78">
        <v>0</v>
      </c>
      <c r="AI815" s="78">
        <v>0</v>
      </c>
      <c r="AJ815" s="78">
        <v>0</v>
      </c>
    </row>
    <row r="816" spans="1:36" x14ac:dyDescent="0.2">
      <c r="A816" s="79" t="s">
        <v>83</v>
      </c>
      <c r="B816" s="80" t="s">
        <v>84</v>
      </c>
      <c r="C816" s="81">
        <v>0</v>
      </c>
      <c r="D816" s="82">
        <v>0</v>
      </c>
      <c r="E816" s="82">
        <v>0</v>
      </c>
      <c r="F816" s="82">
        <v>0</v>
      </c>
      <c r="G816" s="82">
        <v>0</v>
      </c>
      <c r="H816" s="82">
        <v>0</v>
      </c>
      <c r="I816" s="82">
        <v>0</v>
      </c>
      <c r="J816" s="82">
        <v>0</v>
      </c>
      <c r="K816" s="82">
        <v>0</v>
      </c>
      <c r="L816" s="82">
        <v>0</v>
      </c>
      <c r="M816" s="82">
        <v>0</v>
      </c>
      <c r="N816" s="82">
        <v>0</v>
      </c>
      <c r="O816" s="82">
        <v>0</v>
      </c>
      <c r="P816" s="82">
        <v>0</v>
      </c>
      <c r="Q816" s="82">
        <v>0</v>
      </c>
      <c r="R816" s="82">
        <v>0</v>
      </c>
      <c r="S816" s="82">
        <v>0</v>
      </c>
      <c r="T816" s="82">
        <v>0</v>
      </c>
      <c r="U816" s="82">
        <v>0</v>
      </c>
      <c r="V816" s="82">
        <v>0</v>
      </c>
      <c r="W816" s="82">
        <v>0</v>
      </c>
      <c r="X816" s="82">
        <v>0</v>
      </c>
      <c r="Y816" s="82">
        <v>0</v>
      </c>
      <c r="Z816" s="82">
        <v>0</v>
      </c>
      <c r="AA816" s="82">
        <v>0</v>
      </c>
      <c r="AB816" s="82">
        <v>0</v>
      </c>
      <c r="AC816" s="82">
        <v>0</v>
      </c>
      <c r="AD816" s="82">
        <v>0</v>
      </c>
      <c r="AE816" s="82">
        <v>0</v>
      </c>
      <c r="AF816" s="82">
        <v>0</v>
      </c>
      <c r="AG816" s="82">
        <v>0</v>
      </c>
      <c r="AH816" s="82">
        <v>0</v>
      </c>
      <c r="AI816" s="82">
        <v>0</v>
      </c>
      <c r="AJ816" s="82">
        <v>0</v>
      </c>
    </row>
    <row r="817" spans="1:36" x14ac:dyDescent="0.2">
      <c r="A817" s="83" t="s">
        <v>85</v>
      </c>
      <c r="B817" s="84">
        <v>84</v>
      </c>
      <c r="C817" s="72">
        <v>0</v>
      </c>
      <c r="D817" s="73">
        <v>0</v>
      </c>
      <c r="E817" s="73">
        <v>0</v>
      </c>
      <c r="F817" s="73">
        <v>0</v>
      </c>
      <c r="G817" s="73">
        <v>0</v>
      </c>
      <c r="H817" s="73">
        <v>0</v>
      </c>
      <c r="I817" s="73">
        <v>0</v>
      </c>
      <c r="J817" s="73">
        <v>0</v>
      </c>
      <c r="K817" s="73">
        <v>0</v>
      </c>
      <c r="L817" s="73">
        <v>0</v>
      </c>
      <c r="M817" s="73">
        <v>0</v>
      </c>
      <c r="N817" s="73">
        <v>0</v>
      </c>
      <c r="O817" s="73">
        <v>0</v>
      </c>
      <c r="P817" s="73">
        <v>0</v>
      </c>
      <c r="Q817" s="73">
        <v>0</v>
      </c>
      <c r="R817" s="73">
        <v>0</v>
      </c>
      <c r="S817" s="73">
        <v>0</v>
      </c>
      <c r="T817" s="73">
        <v>0</v>
      </c>
      <c r="U817" s="73">
        <v>0</v>
      </c>
      <c r="V817" s="73">
        <v>0</v>
      </c>
      <c r="W817" s="73">
        <v>0</v>
      </c>
      <c r="X817" s="73">
        <v>0</v>
      </c>
      <c r="Y817" s="73">
        <v>0</v>
      </c>
      <c r="Z817" s="73">
        <v>0</v>
      </c>
      <c r="AA817" s="73">
        <v>0</v>
      </c>
      <c r="AB817" s="73">
        <v>0</v>
      </c>
      <c r="AC817" s="73">
        <v>0</v>
      </c>
      <c r="AD817" s="73">
        <v>0</v>
      </c>
      <c r="AE817" s="73">
        <v>0</v>
      </c>
      <c r="AF817" s="73">
        <v>0</v>
      </c>
      <c r="AG817" s="73">
        <v>0</v>
      </c>
      <c r="AH817" s="73">
        <v>0</v>
      </c>
      <c r="AI817" s="73">
        <v>0</v>
      </c>
      <c r="AJ817" s="73">
        <v>0</v>
      </c>
    </row>
    <row r="818" spans="1:36" x14ac:dyDescent="0.2">
      <c r="A818" s="70" t="s">
        <v>86</v>
      </c>
      <c r="B818" s="71">
        <v>85</v>
      </c>
      <c r="C818" s="72">
        <v>0</v>
      </c>
      <c r="D818" s="73">
        <v>0</v>
      </c>
      <c r="E818" s="73">
        <v>0</v>
      </c>
      <c r="F818" s="73">
        <v>0</v>
      </c>
      <c r="G818" s="73">
        <v>0</v>
      </c>
      <c r="H818" s="73">
        <v>0</v>
      </c>
      <c r="I818" s="73">
        <v>0</v>
      </c>
      <c r="J818" s="73">
        <v>0</v>
      </c>
      <c r="K818" s="73">
        <v>0</v>
      </c>
      <c r="L818" s="73">
        <v>0</v>
      </c>
      <c r="M818" s="73">
        <v>0</v>
      </c>
      <c r="N818" s="73">
        <v>0</v>
      </c>
      <c r="O818" s="73">
        <v>0</v>
      </c>
      <c r="P818" s="73">
        <v>0</v>
      </c>
      <c r="Q818" s="73">
        <v>0</v>
      </c>
      <c r="R818" s="73">
        <v>0</v>
      </c>
      <c r="S818" s="73">
        <v>0</v>
      </c>
      <c r="T818" s="73">
        <v>0</v>
      </c>
      <c r="U818" s="73">
        <v>0</v>
      </c>
      <c r="V818" s="73">
        <v>0</v>
      </c>
      <c r="W818" s="73">
        <v>0</v>
      </c>
      <c r="X818" s="73">
        <v>0</v>
      </c>
      <c r="Y818" s="73">
        <v>0</v>
      </c>
      <c r="Z818" s="73">
        <v>0</v>
      </c>
      <c r="AA818" s="73">
        <v>0</v>
      </c>
      <c r="AB818" s="73">
        <v>0</v>
      </c>
      <c r="AC818" s="73">
        <v>0</v>
      </c>
      <c r="AD818" s="73">
        <v>0</v>
      </c>
      <c r="AE818" s="73">
        <v>0</v>
      </c>
      <c r="AF818" s="73">
        <v>0</v>
      </c>
      <c r="AG818" s="73">
        <v>0</v>
      </c>
      <c r="AH818" s="73">
        <v>0</v>
      </c>
      <c r="AI818" s="73">
        <v>0</v>
      </c>
      <c r="AJ818" s="73">
        <v>0</v>
      </c>
    </row>
    <row r="819" spans="1:36" x14ac:dyDescent="0.2">
      <c r="A819" s="74" t="s">
        <v>87</v>
      </c>
      <c r="B819" s="75" t="s">
        <v>88</v>
      </c>
      <c r="C819" s="85">
        <v>0</v>
      </c>
      <c r="D819" s="86">
        <v>0</v>
      </c>
      <c r="E819" s="86">
        <v>0</v>
      </c>
      <c r="F819" s="86">
        <v>0</v>
      </c>
      <c r="G819" s="86">
        <v>0</v>
      </c>
      <c r="H819" s="86">
        <v>0</v>
      </c>
      <c r="I819" s="86">
        <v>0</v>
      </c>
      <c r="J819" s="86">
        <v>0</v>
      </c>
      <c r="K819" s="86">
        <v>0</v>
      </c>
      <c r="L819" s="86">
        <v>0</v>
      </c>
      <c r="M819" s="86">
        <v>0</v>
      </c>
      <c r="N819" s="86">
        <v>0</v>
      </c>
      <c r="O819" s="86">
        <v>0</v>
      </c>
      <c r="P819" s="86">
        <v>0</v>
      </c>
      <c r="Q819" s="86">
        <v>0</v>
      </c>
      <c r="R819" s="86">
        <v>0</v>
      </c>
      <c r="S819" s="86">
        <v>0</v>
      </c>
      <c r="T819" s="86">
        <v>0</v>
      </c>
      <c r="U819" s="86">
        <v>0</v>
      </c>
      <c r="V819" s="86">
        <v>0</v>
      </c>
      <c r="W819" s="86">
        <v>0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  <c r="AC819" s="86">
        <v>0</v>
      </c>
      <c r="AD819" s="86">
        <v>0</v>
      </c>
      <c r="AE819" s="86">
        <v>0</v>
      </c>
      <c r="AF819" s="86">
        <v>0</v>
      </c>
      <c r="AG819" s="86">
        <v>0</v>
      </c>
      <c r="AH819" s="86">
        <v>0</v>
      </c>
      <c r="AI819" s="86">
        <v>0</v>
      </c>
      <c r="AJ819" s="86">
        <v>0</v>
      </c>
    </row>
    <row r="820" spans="1:36" x14ac:dyDescent="0.2">
      <c r="A820" s="32" t="s">
        <v>89</v>
      </c>
      <c r="B820" s="33"/>
      <c r="C820" s="34">
        <v>0</v>
      </c>
      <c r="D820" s="34">
        <v>0</v>
      </c>
      <c r="E820" s="34">
        <v>0</v>
      </c>
      <c r="F820" s="34">
        <v>0</v>
      </c>
      <c r="G820" s="34">
        <v>0</v>
      </c>
      <c r="H820" s="34">
        <v>0</v>
      </c>
      <c r="I820" s="34">
        <v>0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0</v>
      </c>
      <c r="S820" s="34">
        <v>0</v>
      </c>
      <c r="T820" s="34">
        <v>0</v>
      </c>
      <c r="U820" s="34">
        <v>0</v>
      </c>
      <c r="V820" s="34">
        <v>0</v>
      </c>
      <c r="W820" s="34">
        <v>0</v>
      </c>
      <c r="X820" s="34">
        <v>0</v>
      </c>
      <c r="Y820" s="34">
        <v>0</v>
      </c>
      <c r="Z820" s="34">
        <v>0</v>
      </c>
      <c r="AA820" s="34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</row>
    <row r="821" spans="1:36" ht="13.5" thickBot="1" x14ac:dyDescent="0.25">
      <c r="A821" s="30" t="s">
        <v>90</v>
      </c>
      <c r="B821" s="31"/>
      <c r="C821" s="19">
        <v>0</v>
      </c>
      <c r="D821" s="19">
        <v>0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0</v>
      </c>
      <c r="Q821" s="19">
        <v>0</v>
      </c>
      <c r="R821" s="19">
        <v>0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</row>
    <row r="822" spans="1:36" ht="13.5" thickBot="1" x14ac:dyDescent="0.25">
      <c r="A822" s="36" t="s">
        <v>91</v>
      </c>
      <c r="B822" s="37"/>
      <c r="C822" s="38">
        <v>0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0</v>
      </c>
      <c r="P822" s="38">
        <v>0</v>
      </c>
      <c r="Q822" s="38">
        <v>0</v>
      </c>
      <c r="R822" s="38">
        <v>0</v>
      </c>
      <c r="S822" s="38">
        <v>-3.2882760000000011E-2</v>
      </c>
      <c r="T822" s="38">
        <v>-3.7669028400000082E-2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0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</row>
    <row r="824" spans="1:36" x14ac:dyDescent="0.2">
      <c r="A824" s="94"/>
      <c r="B824" s="95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  <c r="AA824" s="96"/>
      <c r="AB824" s="96"/>
      <c r="AC824" s="96"/>
      <c r="AD824" s="96"/>
      <c r="AE824" s="96"/>
      <c r="AF824" s="96"/>
      <c r="AG824" s="96"/>
      <c r="AH824" s="96"/>
      <c r="AI824" s="96"/>
      <c r="AJ824" s="96"/>
    </row>
    <row r="825" spans="1:36" x14ac:dyDescent="0.2">
      <c r="A825"/>
      <c r="B825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ht="60.75" thickBot="1" x14ac:dyDescent="0.3">
      <c r="A826" s="90" t="s">
        <v>131</v>
      </c>
      <c r="B826" s="2" t="s">
        <v>1</v>
      </c>
      <c r="C826" s="3">
        <v>1990</v>
      </c>
      <c r="D826" s="3">
        <v>1991</v>
      </c>
      <c r="E826" s="3">
        <v>1992</v>
      </c>
      <c r="F826" s="3">
        <v>1993</v>
      </c>
      <c r="G826" s="3">
        <v>1994</v>
      </c>
      <c r="H826" s="3">
        <v>1995</v>
      </c>
      <c r="I826" s="3">
        <v>1996</v>
      </c>
      <c r="J826" s="3">
        <v>1997</v>
      </c>
      <c r="K826" s="3">
        <v>1998</v>
      </c>
      <c r="L826" s="3">
        <v>1999</v>
      </c>
      <c r="M826" s="3">
        <v>2000</v>
      </c>
      <c r="N826" s="3">
        <v>2001</v>
      </c>
      <c r="O826" s="3">
        <v>2002</v>
      </c>
      <c r="P826" s="3">
        <v>2003</v>
      </c>
      <c r="Q826" s="3">
        <v>2004</v>
      </c>
      <c r="R826" s="3">
        <v>2005</v>
      </c>
      <c r="S826" s="3">
        <v>2006</v>
      </c>
      <c r="T826" s="3">
        <v>2007</v>
      </c>
      <c r="U826" s="3">
        <v>2008</v>
      </c>
      <c r="V826" s="3">
        <v>2009</v>
      </c>
      <c r="W826" s="3">
        <v>2010</v>
      </c>
      <c r="X826" s="3">
        <v>2011</v>
      </c>
      <c r="Y826" s="3">
        <v>2012</v>
      </c>
      <c r="Z826" s="3">
        <v>2013</v>
      </c>
      <c r="AA826" s="3">
        <v>2014</v>
      </c>
      <c r="AB826" s="3">
        <v>2015</v>
      </c>
      <c r="AC826" s="3">
        <v>2016</v>
      </c>
      <c r="AD826" s="3">
        <v>2017</v>
      </c>
      <c r="AE826" s="3">
        <v>2018</v>
      </c>
      <c r="AF826" s="3">
        <v>2019</v>
      </c>
      <c r="AG826" s="3">
        <v>2020</v>
      </c>
      <c r="AH826" s="3">
        <v>2021</v>
      </c>
      <c r="AI826" s="3">
        <v>2022</v>
      </c>
      <c r="AJ826" s="3">
        <v>2023</v>
      </c>
    </row>
    <row r="827" spans="1:36" x14ac:dyDescent="0.2">
      <c r="A827" s="5" t="s">
        <v>2</v>
      </c>
      <c r="B827" s="6"/>
      <c r="C827" s="7">
        <v>4.7759999999999997E-2</v>
      </c>
      <c r="D827" s="7">
        <v>4.7759999999999997E-2</v>
      </c>
      <c r="E827" s="7">
        <v>4.7759999999999997E-2</v>
      </c>
      <c r="F827" s="7">
        <v>4.7759999999999997E-2</v>
      </c>
      <c r="G827" s="7">
        <v>4.7759999999999997E-2</v>
      </c>
      <c r="H827" s="7">
        <v>4.7759999999999997E-2</v>
      </c>
      <c r="I827" s="7">
        <v>4.7759999999999997E-2</v>
      </c>
      <c r="J827" s="7">
        <v>4.7759999999999997E-2</v>
      </c>
      <c r="K827" s="7">
        <v>4.7759999999999997E-2</v>
      </c>
      <c r="L827" s="7">
        <v>4.7759999999999997E-2</v>
      </c>
      <c r="M827" s="7">
        <v>4.7759999999999997E-2</v>
      </c>
      <c r="N827" s="7">
        <v>4.7759999999999997E-2</v>
      </c>
      <c r="O827" s="7">
        <v>0.44310641561533509</v>
      </c>
      <c r="P827" s="7">
        <v>1.2566070793219497</v>
      </c>
      <c r="Q827" s="7">
        <v>2.2960563925760793</v>
      </c>
      <c r="R827" s="7">
        <v>4.2380278575248154</v>
      </c>
      <c r="S827" s="7">
        <v>6.7542790037028411</v>
      </c>
      <c r="T827" s="7">
        <v>9.8406795337764468</v>
      </c>
      <c r="U827" s="7">
        <v>13.340718995514104</v>
      </c>
      <c r="V827" s="7">
        <v>14.471110404301248</v>
      </c>
      <c r="W827" s="7">
        <v>15.701009855897395</v>
      </c>
      <c r="X827" s="7">
        <v>17.256942656974093</v>
      </c>
      <c r="Y827" s="7">
        <v>18.752484214851908</v>
      </c>
      <c r="Z827" s="7">
        <v>20.367413267015046</v>
      </c>
      <c r="AA827" s="7">
        <v>22.846835692976406</v>
      </c>
      <c r="AB827" s="7">
        <v>27.006210717095595</v>
      </c>
      <c r="AC827" s="7">
        <v>32.301898856466202</v>
      </c>
      <c r="AD827" s="7">
        <v>38.13178042532607</v>
      </c>
      <c r="AE827" s="7">
        <v>40.529155849983312</v>
      </c>
      <c r="AF827" s="7">
        <v>47.377334871406788</v>
      </c>
      <c r="AG827" s="7">
        <v>55.536071718221606</v>
      </c>
      <c r="AH827" s="7">
        <v>64.848939785460246</v>
      </c>
      <c r="AI827" s="7">
        <v>80.544998322882464</v>
      </c>
      <c r="AJ827" s="7">
        <v>95.881141823318131</v>
      </c>
    </row>
    <row r="828" spans="1:36" x14ac:dyDescent="0.2">
      <c r="A828" s="10" t="s">
        <v>3</v>
      </c>
      <c r="B828" s="11"/>
      <c r="C828" s="12">
        <v>0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</row>
    <row r="829" spans="1:36" x14ac:dyDescent="0.2">
      <c r="A829" s="10" t="s">
        <v>4</v>
      </c>
      <c r="B829" s="11"/>
      <c r="C829" s="12">
        <v>0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</row>
    <row r="830" spans="1:36" x14ac:dyDescent="0.2">
      <c r="A830" s="10" t="s">
        <v>5</v>
      </c>
      <c r="B830" s="11"/>
      <c r="C830" s="12">
        <v>0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</row>
    <row r="831" spans="1:36" ht="13.5" thickBot="1" x14ac:dyDescent="0.25">
      <c r="A831" s="13" t="s">
        <v>6</v>
      </c>
      <c r="B831" s="14"/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15">
        <v>0</v>
      </c>
      <c r="Y831" s="15">
        <v>0</v>
      </c>
      <c r="Z831" s="15">
        <v>0</v>
      </c>
      <c r="AA831" s="15">
        <v>0</v>
      </c>
      <c r="AB831" s="15">
        <v>0</v>
      </c>
      <c r="AC831" s="15">
        <v>0</v>
      </c>
      <c r="AD831" s="15">
        <v>0</v>
      </c>
      <c r="AE831" s="15">
        <v>0</v>
      </c>
      <c r="AF831" s="15">
        <v>0</v>
      </c>
      <c r="AG831" s="15">
        <v>0</v>
      </c>
      <c r="AH831" s="15">
        <v>0</v>
      </c>
      <c r="AI831" s="15">
        <v>0</v>
      </c>
      <c r="AJ831" s="15">
        <v>0</v>
      </c>
    </row>
    <row r="832" spans="1:36" x14ac:dyDescent="0.2">
      <c r="A832" s="16" t="s">
        <v>7</v>
      </c>
      <c r="B832" s="17"/>
      <c r="C832" s="18">
        <v>4.7759999999999997E-2</v>
      </c>
      <c r="D832" s="18">
        <v>4.7759999999999997E-2</v>
      </c>
      <c r="E832" s="18">
        <v>4.7759999999999997E-2</v>
      </c>
      <c r="F832" s="18">
        <v>4.7759999999999997E-2</v>
      </c>
      <c r="G832" s="18">
        <v>4.7759999999999997E-2</v>
      </c>
      <c r="H832" s="18">
        <v>4.7759999999999997E-2</v>
      </c>
      <c r="I832" s="18">
        <v>4.7759999999999997E-2</v>
      </c>
      <c r="J832" s="18">
        <v>4.7759999999999997E-2</v>
      </c>
      <c r="K832" s="18">
        <v>4.7759999999999997E-2</v>
      </c>
      <c r="L832" s="18">
        <v>4.7759999999999997E-2</v>
      </c>
      <c r="M832" s="18">
        <v>4.7759999999999997E-2</v>
      </c>
      <c r="N832" s="18">
        <v>4.7759999999999997E-2</v>
      </c>
      <c r="O832" s="18">
        <v>0.44310641561533509</v>
      </c>
      <c r="P832" s="18">
        <v>1.2566070793219497</v>
      </c>
      <c r="Q832" s="18">
        <v>2.2960563925760793</v>
      </c>
      <c r="R832" s="18">
        <v>4.2380278575248154</v>
      </c>
      <c r="S832" s="18">
        <v>6.7542790037028411</v>
      </c>
      <c r="T832" s="18">
        <v>9.8406795337764468</v>
      </c>
      <c r="U832" s="18">
        <v>13.340718995514104</v>
      </c>
      <c r="V832" s="18">
        <v>14.471110404301248</v>
      </c>
      <c r="W832" s="18">
        <v>15.701009855897395</v>
      </c>
      <c r="X832" s="18">
        <v>17.256942656974093</v>
      </c>
      <c r="Y832" s="18">
        <v>18.752484214851908</v>
      </c>
      <c r="Z832" s="18">
        <v>20.367413267015046</v>
      </c>
      <c r="AA832" s="18">
        <v>22.846835692976406</v>
      </c>
      <c r="AB832" s="18">
        <v>27.006210717095595</v>
      </c>
      <c r="AC832" s="18">
        <v>32.301898856466202</v>
      </c>
      <c r="AD832" s="18">
        <v>38.13178042532607</v>
      </c>
      <c r="AE832" s="18">
        <v>40.529155849983312</v>
      </c>
      <c r="AF832" s="18">
        <v>47.377334871406788</v>
      </c>
      <c r="AG832" s="18">
        <v>55.536071718221606</v>
      </c>
      <c r="AH832" s="18">
        <v>64.848939785460246</v>
      </c>
      <c r="AI832" s="18">
        <v>80.544998322882464</v>
      </c>
      <c r="AJ832" s="18">
        <v>95.881141823318131</v>
      </c>
    </row>
    <row r="833" spans="1:36" ht="13.5" thickBot="1" x14ac:dyDescent="0.25">
      <c r="A833" s="21" t="s">
        <v>8</v>
      </c>
      <c r="B833" s="22"/>
      <c r="C833" s="23">
        <f t="shared" ref="C833:AF833" si="36">C832-C852</f>
        <v>4.7759999999999997E-2</v>
      </c>
      <c r="D833" s="23">
        <f t="shared" si="36"/>
        <v>4.7759999999999997E-2</v>
      </c>
      <c r="E833" s="23">
        <f t="shared" si="36"/>
        <v>4.7759999999999997E-2</v>
      </c>
      <c r="F833" s="23">
        <f t="shared" si="36"/>
        <v>4.7759999999999997E-2</v>
      </c>
      <c r="G833" s="23">
        <f t="shared" si="36"/>
        <v>4.7759999999999997E-2</v>
      </c>
      <c r="H833" s="23">
        <f t="shared" si="36"/>
        <v>4.7759999999999997E-2</v>
      </c>
      <c r="I833" s="23">
        <f t="shared" si="36"/>
        <v>4.7759999999999997E-2</v>
      </c>
      <c r="J833" s="23">
        <f t="shared" si="36"/>
        <v>4.7759999999999997E-2</v>
      </c>
      <c r="K833" s="23">
        <f t="shared" si="36"/>
        <v>4.7759999999999997E-2</v>
      </c>
      <c r="L833" s="23">
        <f t="shared" si="36"/>
        <v>4.7759999999999997E-2</v>
      </c>
      <c r="M833" s="23">
        <f t="shared" si="36"/>
        <v>4.7759999999999997E-2</v>
      </c>
      <c r="N833" s="23">
        <f t="shared" si="36"/>
        <v>4.7759999999999997E-2</v>
      </c>
      <c r="O833" s="23">
        <f t="shared" si="36"/>
        <v>0.44310641561533509</v>
      </c>
      <c r="P833" s="23">
        <f t="shared" si="36"/>
        <v>1.2566070793219497</v>
      </c>
      <c r="Q833" s="23">
        <f t="shared" si="36"/>
        <v>2.2960563925760793</v>
      </c>
      <c r="R833" s="23">
        <f t="shared" si="36"/>
        <v>4.2380278575248154</v>
      </c>
      <c r="S833" s="23">
        <f t="shared" si="36"/>
        <v>6.7542790037028411</v>
      </c>
      <c r="T833" s="23">
        <f t="shared" si="36"/>
        <v>9.8406795337764468</v>
      </c>
      <c r="U833" s="23">
        <f t="shared" si="36"/>
        <v>13.340718995514104</v>
      </c>
      <c r="V833" s="23">
        <f t="shared" si="36"/>
        <v>14.471110404301248</v>
      </c>
      <c r="W833" s="23">
        <f t="shared" si="36"/>
        <v>15.701009855897395</v>
      </c>
      <c r="X833" s="23">
        <f t="shared" si="36"/>
        <v>17.256942656974093</v>
      </c>
      <c r="Y833" s="23">
        <f t="shared" si="36"/>
        <v>18.752484214851908</v>
      </c>
      <c r="Z833" s="23">
        <f t="shared" si="36"/>
        <v>20.367413267015046</v>
      </c>
      <c r="AA833" s="23">
        <f t="shared" si="36"/>
        <v>22.846835692976406</v>
      </c>
      <c r="AB833" s="23">
        <f t="shared" si="36"/>
        <v>27.006210717095595</v>
      </c>
      <c r="AC833" s="23">
        <f t="shared" si="36"/>
        <v>32.301898856466202</v>
      </c>
      <c r="AD833" s="23">
        <f t="shared" si="36"/>
        <v>38.13178042532607</v>
      </c>
      <c r="AE833" s="23">
        <f t="shared" si="36"/>
        <v>40.529155849983312</v>
      </c>
      <c r="AF833" s="23">
        <f t="shared" si="36"/>
        <v>47.377334871406788</v>
      </c>
      <c r="AG833" s="23">
        <f t="shared" ref="AG833:AH833" si="37">AG832-AG852</f>
        <v>55.536071718221606</v>
      </c>
      <c r="AH833" s="23">
        <f t="shared" si="37"/>
        <v>64.848939785460246</v>
      </c>
      <c r="AI833" s="23">
        <f t="shared" ref="AI833:AJ833" si="38">AI832-AI852</f>
        <v>80.544998322882464</v>
      </c>
      <c r="AJ833" s="23">
        <f t="shared" si="38"/>
        <v>95.881141823318131</v>
      </c>
    </row>
    <row r="834" spans="1:36" x14ac:dyDescent="0.2">
      <c r="A834" s="16" t="s">
        <v>9</v>
      </c>
      <c r="B834" s="17"/>
      <c r="C834" s="18">
        <v>0</v>
      </c>
      <c r="D834" s="18">
        <v>0</v>
      </c>
      <c r="E834" s="18">
        <v>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0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0</v>
      </c>
      <c r="AI834" s="18">
        <v>0</v>
      </c>
      <c r="AJ834" s="18">
        <v>0</v>
      </c>
    </row>
    <row r="835" spans="1:36" x14ac:dyDescent="0.2">
      <c r="A835" s="24" t="s">
        <v>10</v>
      </c>
      <c r="B835" s="25"/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0</v>
      </c>
      <c r="AI835" s="26">
        <v>0</v>
      </c>
      <c r="AJ835" s="26">
        <v>0</v>
      </c>
    </row>
    <row r="836" spans="1:36" x14ac:dyDescent="0.2">
      <c r="A836" s="10" t="s">
        <v>11</v>
      </c>
      <c r="B836" s="11"/>
      <c r="C836" s="12">
        <v>0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</row>
    <row r="837" spans="1:36" x14ac:dyDescent="0.2">
      <c r="A837" s="10" t="s">
        <v>12</v>
      </c>
      <c r="B837" s="11"/>
      <c r="C837" s="12">
        <v>0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</row>
    <row r="838" spans="1:36" x14ac:dyDescent="0.2">
      <c r="A838" s="10" t="s">
        <v>13</v>
      </c>
      <c r="B838" s="11"/>
      <c r="C838" s="12">
        <v>0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</row>
    <row r="839" spans="1:36" x14ac:dyDescent="0.2">
      <c r="A839" s="27" t="s">
        <v>14</v>
      </c>
      <c r="B839" s="28"/>
      <c r="C839" s="29">
        <v>0</v>
      </c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v>0</v>
      </c>
      <c r="AD839" s="29">
        <v>0</v>
      </c>
      <c r="AE839" s="29">
        <v>0</v>
      </c>
      <c r="AF839" s="29">
        <v>0</v>
      </c>
      <c r="AG839" s="29">
        <v>0</v>
      </c>
      <c r="AH839" s="29">
        <v>0</v>
      </c>
      <c r="AI839" s="29">
        <v>0</v>
      </c>
      <c r="AJ839" s="29">
        <v>0</v>
      </c>
    </row>
    <row r="840" spans="1:36" x14ac:dyDescent="0.2">
      <c r="A840" s="30" t="s">
        <v>15</v>
      </c>
      <c r="B840" s="31"/>
      <c r="C840" s="19">
        <v>0</v>
      </c>
      <c r="D840" s="19">
        <v>0</v>
      </c>
      <c r="E840" s="19">
        <v>0</v>
      </c>
      <c r="F840" s="19">
        <v>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0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</row>
    <row r="841" spans="1:36" x14ac:dyDescent="0.2">
      <c r="A841" s="24" t="s">
        <v>10</v>
      </c>
      <c r="B841" s="25"/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  <c r="AF841" s="26">
        <v>0</v>
      </c>
      <c r="AG841" s="26">
        <v>0</v>
      </c>
      <c r="AH841" s="26">
        <v>0</v>
      </c>
      <c r="AI841" s="26">
        <v>0</v>
      </c>
      <c r="AJ841" s="26">
        <v>0</v>
      </c>
    </row>
    <row r="842" spans="1:36" x14ac:dyDescent="0.2">
      <c r="A842" s="10" t="s">
        <v>16</v>
      </c>
      <c r="B842" s="11"/>
      <c r="C842" s="12">
        <v>0</v>
      </c>
      <c r="D842" s="12">
        <v>0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</row>
    <row r="843" spans="1:36" x14ac:dyDescent="0.2">
      <c r="A843" s="10" t="s">
        <v>17</v>
      </c>
      <c r="B843" s="11"/>
      <c r="C843" s="12">
        <v>0</v>
      </c>
      <c r="D843" s="12">
        <v>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</row>
    <row r="844" spans="1:36" x14ac:dyDescent="0.2">
      <c r="A844" s="10" t="s">
        <v>13</v>
      </c>
      <c r="B844" s="11"/>
      <c r="C844" s="12">
        <v>0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</row>
    <row r="845" spans="1:36" x14ac:dyDescent="0.2">
      <c r="A845" s="27" t="s">
        <v>18</v>
      </c>
      <c r="B845" s="28"/>
      <c r="C845" s="29">
        <v>0</v>
      </c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v>0</v>
      </c>
      <c r="AD845" s="29">
        <v>0</v>
      </c>
      <c r="AE845" s="29">
        <v>0</v>
      </c>
      <c r="AF845" s="29">
        <v>0</v>
      </c>
      <c r="AG845" s="29">
        <v>0</v>
      </c>
      <c r="AH845" s="29">
        <v>0</v>
      </c>
      <c r="AI845" s="29">
        <v>0</v>
      </c>
      <c r="AJ845" s="29">
        <v>0</v>
      </c>
    </row>
    <row r="846" spans="1:36" x14ac:dyDescent="0.2">
      <c r="A846" s="32" t="s">
        <v>19</v>
      </c>
      <c r="B846" s="33"/>
      <c r="C846" s="34">
        <v>0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34">
        <v>0</v>
      </c>
      <c r="T846" s="34">
        <v>0</v>
      </c>
      <c r="U846" s="34">
        <v>0</v>
      </c>
      <c r="V846" s="34">
        <v>0</v>
      </c>
      <c r="W846" s="34">
        <v>0</v>
      </c>
      <c r="X846" s="34">
        <v>0</v>
      </c>
      <c r="Y846" s="34">
        <v>0</v>
      </c>
      <c r="Z846" s="34">
        <v>0</v>
      </c>
      <c r="AA846" s="34">
        <v>0</v>
      </c>
      <c r="AB846" s="34">
        <v>0</v>
      </c>
      <c r="AC846" s="34">
        <v>0</v>
      </c>
      <c r="AD846" s="34">
        <v>0</v>
      </c>
      <c r="AE846" s="34">
        <v>0</v>
      </c>
      <c r="AF846" s="34">
        <v>0</v>
      </c>
      <c r="AG846" s="34">
        <v>0</v>
      </c>
      <c r="AH846" s="34">
        <v>0</v>
      </c>
      <c r="AI846" s="34">
        <v>0</v>
      </c>
      <c r="AJ846" s="34">
        <v>0</v>
      </c>
    </row>
    <row r="847" spans="1:36" x14ac:dyDescent="0.2">
      <c r="A847" s="24" t="s">
        <v>20</v>
      </c>
      <c r="B847" s="25"/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</row>
    <row r="848" spans="1:36" x14ac:dyDescent="0.2">
      <c r="A848" s="35" t="s">
        <v>21</v>
      </c>
      <c r="B848" s="31"/>
      <c r="C848" s="8">
        <v>0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</row>
    <row r="849" spans="1:36" ht="13.5" thickBot="1" x14ac:dyDescent="0.25">
      <c r="A849" s="13" t="s">
        <v>22</v>
      </c>
      <c r="B849" s="14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v>0</v>
      </c>
      <c r="AJ849" s="15">
        <v>0</v>
      </c>
    </row>
    <row r="850" spans="1:36" ht="13.5" thickBot="1" x14ac:dyDescent="0.25">
      <c r="A850" s="30" t="s">
        <v>23</v>
      </c>
      <c r="B850" s="31"/>
      <c r="C850" s="19">
        <v>0</v>
      </c>
      <c r="D850" s="19">
        <v>0</v>
      </c>
      <c r="E850" s="19">
        <v>0</v>
      </c>
      <c r="F850" s="19">
        <v>0</v>
      </c>
      <c r="G850" s="19">
        <v>0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>
        <v>0</v>
      </c>
      <c r="AI850" s="19">
        <v>0</v>
      </c>
      <c r="AJ850" s="19">
        <v>0</v>
      </c>
    </row>
    <row r="851" spans="1:36" ht="13.5" thickBot="1" x14ac:dyDescent="0.25">
      <c r="A851" s="36" t="s">
        <v>24</v>
      </c>
      <c r="B851" s="37"/>
      <c r="C851" s="38">
        <v>4.7759999999999997E-2</v>
      </c>
      <c r="D851" s="38">
        <v>4.7759999999999997E-2</v>
      </c>
      <c r="E851" s="38">
        <v>4.7759999999999997E-2</v>
      </c>
      <c r="F851" s="38">
        <v>4.7759999999999997E-2</v>
      </c>
      <c r="G851" s="38">
        <v>4.7759999999999997E-2</v>
      </c>
      <c r="H851" s="38">
        <v>4.7759999999999997E-2</v>
      </c>
      <c r="I851" s="38">
        <v>4.7759999999999997E-2</v>
      </c>
      <c r="J851" s="38">
        <v>4.7759999999999997E-2</v>
      </c>
      <c r="K851" s="38">
        <v>4.7759999999999997E-2</v>
      </c>
      <c r="L851" s="38">
        <v>4.7759999999999997E-2</v>
      </c>
      <c r="M851" s="38">
        <v>4.7759999999999997E-2</v>
      </c>
      <c r="N851" s="38">
        <v>4.7759999999999997E-2</v>
      </c>
      <c r="O851" s="38">
        <v>0.44310641561533509</v>
      </c>
      <c r="P851" s="38">
        <v>1.2566070793219497</v>
      </c>
      <c r="Q851" s="38">
        <v>2.2960563925760793</v>
      </c>
      <c r="R851" s="38">
        <v>4.2380278575248154</v>
      </c>
      <c r="S851" s="38">
        <v>6.7542790037028411</v>
      </c>
      <c r="T851" s="38">
        <v>9.8406795337764468</v>
      </c>
      <c r="U851" s="38">
        <v>13.340718995514104</v>
      </c>
      <c r="V851" s="38">
        <v>14.471110404301248</v>
      </c>
      <c r="W851" s="38">
        <v>15.701009855897395</v>
      </c>
      <c r="X851" s="38">
        <v>17.256942656974093</v>
      </c>
      <c r="Y851" s="38">
        <v>18.752484214851908</v>
      </c>
      <c r="Z851" s="38">
        <v>20.367413267015046</v>
      </c>
      <c r="AA851" s="38">
        <v>22.846835692976406</v>
      </c>
      <c r="AB851" s="38">
        <v>27.006210717095595</v>
      </c>
      <c r="AC851" s="38">
        <v>32.301898856466202</v>
      </c>
      <c r="AD851" s="38">
        <v>38.13178042532607</v>
      </c>
      <c r="AE851" s="38">
        <v>40.529155849983312</v>
      </c>
      <c r="AF851" s="38">
        <v>47.377334871406788</v>
      </c>
      <c r="AG851" s="38">
        <v>55.536071718221606</v>
      </c>
      <c r="AH851" s="38">
        <v>64.848939785460246</v>
      </c>
      <c r="AI851" s="38">
        <v>80.544998322882464</v>
      </c>
      <c r="AJ851" s="38">
        <v>95.881141823318131</v>
      </c>
    </row>
    <row r="852" spans="1:36" x14ac:dyDescent="0.2">
      <c r="A852" s="16" t="s">
        <v>25</v>
      </c>
      <c r="B852" s="17"/>
      <c r="C852" s="18">
        <v>0</v>
      </c>
      <c r="D852" s="18">
        <v>0</v>
      </c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18">
        <v>0</v>
      </c>
      <c r="Q852" s="18">
        <v>0</v>
      </c>
      <c r="R852" s="18">
        <v>0</v>
      </c>
      <c r="S852" s="18">
        <v>0</v>
      </c>
      <c r="T852" s="18">
        <v>0</v>
      </c>
      <c r="U852" s="18">
        <v>0</v>
      </c>
      <c r="V852" s="18">
        <v>0</v>
      </c>
      <c r="W852" s="18">
        <v>0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0</v>
      </c>
      <c r="AI852" s="18">
        <v>0</v>
      </c>
      <c r="AJ852" s="18">
        <v>0</v>
      </c>
    </row>
    <row r="853" spans="1:36" ht="13.5" thickBot="1" x14ac:dyDescent="0.25">
      <c r="A853" s="39" t="s">
        <v>26</v>
      </c>
      <c r="B853" s="40"/>
      <c r="C853" s="41">
        <v>0</v>
      </c>
      <c r="D853" s="41">
        <v>0</v>
      </c>
      <c r="E853" s="41">
        <v>0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</row>
    <row r="854" spans="1:36" ht="13.5" thickBot="1" x14ac:dyDescent="0.25">
      <c r="A854" s="16" t="s">
        <v>27</v>
      </c>
      <c r="B854" s="17"/>
      <c r="C854" s="18">
        <v>4.7759999999999997E-2</v>
      </c>
      <c r="D854" s="18">
        <v>4.7759999999999997E-2</v>
      </c>
      <c r="E854" s="18">
        <v>4.7759999999999997E-2</v>
      </c>
      <c r="F854" s="18">
        <v>4.7759999999999997E-2</v>
      </c>
      <c r="G854" s="18">
        <v>4.7759999999999997E-2</v>
      </c>
      <c r="H854" s="18">
        <v>4.7759999999999997E-2</v>
      </c>
      <c r="I854" s="18">
        <v>4.7759999999999997E-2</v>
      </c>
      <c r="J854" s="18">
        <v>4.7759999999999997E-2</v>
      </c>
      <c r="K854" s="18">
        <v>4.7759999999999997E-2</v>
      </c>
      <c r="L854" s="18">
        <v>4.7759999999999997E-2</v>
      </c>
      <c r="M854" s="18">
        <v>4.7759999999999997E-2</v>
      </c>
      <c r="N854" s="18">
        <v>4.7759999999999997E-2</v>
      </c>
      <c r="O854" s="18">
        <v>0.44310641561533515</v>
      </c>
      <c r="P854" s="18">
        <v>1.2566070793219495</v>
      </c>
      <c r="Q854" s="18">
        <v>2.2960563925760793</v>
      </c>
      <c r="R854" s="18">
        <v>4.2380278575248163</v>
      </c>
      <c r="S854" s="18">
        <v>6.7542790037028393</v>
      </c>
      <c r="T854" s="18">
        <v>9.840679533776445</v>
      </c>
      <c r="U854" s="18">
        <v>13.340718995514106</v>
      </c>
      <c r="V854" s="18">
        <v>14.471110404301246</v>
      </c>
      <c r="W854" s="18">
        <v>15.701009855897393</v>
      </c>
      <c r="X854" s="18">
        <v>17.256942656974093</v>
      </c>
      <c r="Y854" s="18">
        <v>18.752484214851908</v>
      </c>
      <c r="Z854" s="18">
        <v>20.367413267015046</v>
      </c>
      <c r="AA854" s="18">
        <v>22.846835692976406</v>
      </c>
      <c r="AB854" s="18">
        <v>27.006210717095598</v>
      </c>
      <c r="AC854" s="18">
        <v>32.30189885646621</v>
      </c>
      <c r="AD854" s="18">
        <v>38.13178042532607</v>
      </c>
      <c r="AE854" s="18">
        <v>40.529155849983312</v>
      </c>
      <c r="AF854" s="18">
        <v>47.377334871406788</v>
      </c>
      <c r="AG854" s="18">
        <v>55.536071718221606</v>
      </c>
      <c r="AH854" s="18">
        <v>64.848939785460246</v>
      </c>
      <c r="AI854" s="18">
        <v>80.544998322882464</v>
      </c>
      <c r="AJ854" s="18">
        <v>95.881141823318131</v>
      </c>
    </row>
    <row r="855" spans="1:36" x14ac:dyDescent="0.2">
      <c r="A855" s="42" t="s">
        <v>28</v>
      </c>
      <c r="B855" s="43"/>
      <c r="C855" s="44">
        <v>0</v>
      </c>
      <c r="D855" s="44">
        <v>0</v>
      </c>
      <c r="E855" s="44">
        <v>0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0</v>
      </c>
      <c r="R855" s="44">
        <v>0</v>
      </c>
      <c r="S855" s="44">
        <v>0</v>
      </c>
      <c r="T855" s="44">
        <v>0</v>
      </c>
      <c r="U855" s="44">
        <v>0</v>
      </c>
      <c r="V855" s="44">
        <v>0</v>
      </c>
      <c r="W855" s="44">
        <v>0</v>
      </c>
      <c r="X855" s="44">
        <v>0</v>
      </c>
      <c r="Y855" s="44">
        <v>0</v>
      </c>
      <c r="Z855" s="44">
        <v>0</v>
      </c>
      <c r="AA855" s="44">
        <v>0</v>
      </c>
      <c r="AB855" s="44">
        <v>0</v>
      </c>
      <c r="AC855" s="44">
        <v>0</v>
      </c>
      <c r="AD855" s="44">
        <v>0</v>
      </c>
      <c r="AE855" s="44">
        <v>0</v>
      </c>
      <c r="AF855" s="44">
        <v>0</v>
      </c>
      <c r="AG855" s="44">
        <v>0</v>
      </c>
      <c r="AH855" s="44">
        <v>0</v>
      </c>
      <c r="AI855" s="44">
        <v>0</v>
      </c>
      <c r="AJ855" s="44">
        <v>0</v>
      </c>
    </row>
    <row r="856" spans="1:36" x14ac:dyDescent="0.2">
      <c r="A856" s="45" t="s">
        <v>29</v>
      </c>
      <c r="B856" s="46" t="s">
        <v>30</v>
      </c>
      <c r="C856" s="47">
        <v>0</v>
      </c>
      <c r="D856" s="47">
        <v>0</v>
      </c>
      <c r="E856" s="47">
        <v>0</v>
      </c>
      <c r="F856" s="47">
        <v>0</v>
      </c>
      <c r="G856" s="47">
        <v>0</v>
      </c>
      <c r="H856" s="47">
        <v>0</v>
      </c>
      <c r="I856" s="47">
        <v>0</v>
      </c>
      <c r="J856" s="47">
        <v>0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  <c r="P856" s="47">
        <v>0</v>
      </c>
      <c r="Q856" s="47">
        <v>0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0</v>
      </c>
      <c r="AA856" s="47">
        <v>0</v>
      </c>
      <c r="AB856" s="47">
        <v>0</v>
      </c>
      <c r="AC856" s="47">
        <v>0</v>
      </c>
      <c r="AD856" s="47">
        <v>0</v>
      </c>
      <c r="AE856" s="47">
        <v>0</v>
      </c>
      <c r="AF856" s="47">
        <v>0</v>
      </c>
      <c r="AG856" s="47">
        <v>0</v>
      </c>
      <c r="AH856" s="47">
        <v>0</v>
      </c>
      <c r="AI856" s="47">
        <v>0</v>
      </c>
      <c r="AJ856" s="47">
        <v>0</v>
      </c>
    </row>
    <row r="857" spans="1:36" x14ac:dyDescent="0.2">
      <c r="A857" s="49" t="s">
        <v>31</v>
      </c>
      <c r="B857" s="50" t="s">
        <v>32</v>
      </c>
      <c r="C857" s="51">
        <v>0</v>
      </c>
      <c r="D857" s="51">
        <v>0</v>
      </c>
      <c r="E857" s="51">
        <v>0</v>
      </c>
      <c r="F857" s="51">
        <v>0</v>
      </c>
      <c r="G857" s="51">
        <v>0</v>
      </c>
      <c r="H857" s="51">
        <v>0</v>
      </c>
      <c r="I857" s="51">
        <v>0</v>
      </c>
      <c r="J857" s="51">
        <v>0</v>
      </c>
      <c r="K857" s="51">
        <v>0</v>
      </c>
      <c r="L857" s="51">
        <v>0</v>
      </c>
      <c r="M857" s="51">
        <v>0</v>
      </c>
      <c r="N857" s="51">
        <v>0</v>
      </c>
      <c r="O857" s="51">
        <v>0</v>
      </c>
      <c r="P857" s="51">
        <v>0</v>
      </c>
      <c r="Q857" s="51">
        <v>0</v>
      </c>
      <c r="R857" s="51">
        <v>0</v>
      </c>
      <c r="S857" s="51">
        <v>0</v>
      </c>
      <c r="T857" s="51">
        <v>0</v>
      </c>
      <c r="U857" s="51">
        <v>0</v>
      </c>
      <c r="V857" s="51">
        <v>0</v>
      </c>
      <c r="W857" s="51">
        <v>0</v>
      </c>
      <c r="X857" s="51">
        <v>0</v>
      </c>
      <c r="Y857" s="51">
        <v>0</v>
      </c>
      <c r="Z857" s="51">
        <v>0</v>
      </c>
      <c r="AA857" s="51">
        <v>0</v>
      </c>
      <c r="AB857" s="51">
        <v>0</v>
      </c>
      <c r="AC857" s="51">
        <v>0</v>
      </c>
      <c r="AD857" s="51">
        <v>0</v>
      </c>
      <c r="AE857" s="51">
        <v>0</v>
      </c>
      <c r="AF857" s="51">
        <v>0</v>
      </c>
      <c r="AG857" s="51">
        <v>0</v>
      </c>
      <c r="AH857" s="51">
        <v>0</v>
      </c>
      <c r="AI857" s="51">
        <v>0</v>
      </c>
      <c r="AJ857" s="51">
        <v>0</v>
      </c>
    </row>
    <row r="858" spans="1:36" x14ac:dyDescent="0.2">
      <c r="A858" s="49" t="s">
        <v>33</v>
      </c>
      <c r="B858" s="50" t="s">
        <v>34</v>
      </c>
      <c r="C858" s="51">
        <v>0</v>
      </c>
      <c r="D858" s="51">
        <v>0</v>
      </c>
      <c r="E858" s="51">
        <v>0</v>
      </c>
      <c r="F858" s="51">
        <v>0</v>
      </c>
      <c r="G858" s="51">
        <v>0</v>
      </c>
      <c r="H858" s="51">
        <v>0</v>
      </c>
      <c r="I858" s="51">
        <v>0</v>
      </c>
      <c r="J858" s="51">
        <v>0</v>
      </c>
      <c r="K858" s="51">
        <v>0</v>
      </c>
      <c r="L858" s="51">
        <v>0</v>
      </c>
      <c r="M858" s="51">
        <v>0</v>
      </c>
      <c r="N858" s="51">
        <v>0</v>
      </c>
      <c r="O858" s="51">
        <v>0</v>
      </c>
      <c r="P858" s="51">
        <v>0</v>
      </c>
      <c r="Q858" s="51">
        <v>0</v>
      </c>
      <c r="R858" s="51">
        <v>0</v>
      </c>
      <c r="S858" s="51">
        <v>0</v>
      </c>
      <c r="T858" s="51">
        <v>0</v>
      </c>
      <c r="U858" s="51">
        <v>0</v>
      </c>
      <c r="V858" s="51">
        <v>0</v>
      </c>
      <c r="W858" s="51">
        <v>0</v>
      </c>
      <c r="X858" s="51">
        <v>0</v>
      </c>
      <c r="Y858" s="51">
        <v>0</v>
      </c>
      <c r="Z858" s="51">
        <v>0</v>
      </c>
      <c r="AA858" s="51">
        <v>0</v>
      </c>
      <c r="AB858" s="51">
        <v>0</v>
      </c>
      <c r="AC858" s="51">
        <v>0</v>
      </c>
      <c r="AD858" s="51">
        <v>0</v>
      </c>
      <c r="AE858" s="51">
        <v>0</v>
      </c>
      <c r="AF858" s="51">
        <v>0</v>
      </c>
      <c r="AG858" s="51">
        <v>0</v>
      </c>
      <c r="AH858" s="51">
        <v>0</v>
      </c>
      <c r="AI858" s="51">
        <v>0</v>
      </c>
      <c r="AJ858" s="51">
        <v>0</v>
      </c>
    </row>
    <row r="859" spans="1:36" x14ac:dyDescent="0.2">
      <c r="A859" s="49" t="s">
        <v>35</v>
      </c>
      <c r="B859" s="50" t="s">
        <v>36</v>
      </c>
      <c r="C859" s="51">
        <v>0</v>
      </c>
      <c r="D859" s="51">
        <v>0</v>
      </c>
      <c r="E859" s="51">
        <v>0</v>
      </c>
      <c r="F859" s="51">
        <v>0</v>
      </c>
      <c r="G859" s="51">
        <v>0</v>
      </c>
      <c r="H859" s="51">
        <v>0</v>
      </c>
      <c r="I859" s="51">
        <v>0</v>
      </c>
      <c r="J859" s="51">
        <v>0</v>
      </c>
      <c r="K859" s="51">
        <v>0</v>
      </c>
      <c r="L859" s="51">
        <v>0</v>
      </c>
      <c r="M859" s="51">
        <v>0</v>
      </c>
      <c r="N859" s="51">
        <v>0</v>
      </c>
      <c r="O859" s="51">
        <v>0</v>
      </c>
      <c r="P859" s="51">
        <v>0</v>
      </c>
      <c r="Q859" s="51">
        <v>0</v>
      </c>
      <c r="R859" s="51">
        <v>0</v>
      </c>
      <c r="S859" s="51">
        <v>0</v>
      </c>
      <c r="T859" s="51">
        <v>0</v>
      </c>
      <c r="U859" s="51">
        <v>0</v>
      </c>
      <c r="V859" s="51">
        <v>0</v>
      </c>
      <c r="W859" s="51">
        <v>0</v>
      </c>
      <c r="X859" s="51">
        <v>0</v>
      </c>
      <c r="Y859" s="51">
        <v>0</v>
      </c>
      <c r="Z859" s="51">
        <v>0</v>
      </c>
      <c r="AA859" s="51">
        <v>0</v>
      </c>
      <c r="AB859" s="51">
        <v>0</v>
      </c>
      <c r="AC859" s="51">
        <v>0</v>
      </c>
      <c r="AD859" s="51">
        <v>0</v>
      </c>
      <c r="AE859" s="51">
        <v>0</v>
      </c>
      <c r="AF859" s="51">
        <v>0</v>
      </c>
      <c r="AG859" s="51">
        <v>0</v>
      </c>
      <c r="AH859" s="51">
        <v>0</v>
      </c>
      <c r="AI859" s="51">
        <v>0</v>
      </c>
      <c r="AJ859" s="51">
        <v>0</v>
      </c>
    </row>
    <row r="860" spans="1:36" x14ac:dyDescent="0.2">
      <c r="A860" s="49" t="s">
        <v>37</v>
      </c>
      <c r="B860" s="50" t="s">
        <v>38</v>
      </c>
      <c r="C860" s="51">
        <v>0</v>
      </c>
      <c r="D860" s="51">
        <v>0</v>
      </c>
      <c r="E860" s="51">
        <v>0</v>
      </c>
      <c r="F860" s="51">
        <v>0</v>
      </c>
      <c r="G860" s="51">
        <v>0</v>
      </c>
      <c r="H860" s="51">
        <v>0</v>
      </c>
      <c r="I860" s="51">
        <v>0</v>
      </c>
      <c r="J860" s="51">
        <v>0</v>
      </c>
      <c r="K860" s="51">
        <v>0</v>
      </c>
      <c r="L860" s="51">
        <v>0</v>
      </c>
      <c r="M860" s="51">
        <v>0</v>
      </c>
      <c r="N860" s="51">
        <v>0</v>
      </c>
      <c r="O860" s="51">
        <v>0</v>
      </c>
      <c r="P860" s="51">
        <v>0</v>
      </c>
      <c r="Q860" s="51">
        <v>0</v>
      </c>
      <c r="R860" s="51">
        <v>0</v>
      </c>
      <c r="S860" s="51">
        <v>0</v>
      </c>
      <c r="T860" s="51">
        <v>0</v>
      </c>
      <c r="U860" s="51">
        <v>0</v>
      </c>
      <c r="V860" s="51">
        <v>0</v>
      </c>
      <c r="W860" s="51">
        <v>0</v>
      </c>
      <c r="X860" s="51">
        <v>0</v>
      </c>
      <c r="Y860" s="51">
        <v>0</v>
      </c>
      <c r="Z860" s="51">
        <v>0</v>
      </c>
      <c r="AA860" s="51">
        <v>0</v>
      </c>
      <c r="AB860" s="51">
        <v>0</v>
      </c>
      <c r="AC860" s="51">
        <v>0</v>
      </c>
      <c r="AD860" s="51">
        <v>0</v>
      </c>
      <c r="AE860" s="51">
        <v>0</v>
      </c>
      <c r="AF860" s="51">
        <v>0</v>
      </c>
      <c r="AG860" s="51">
        <v>0</v>
      </c>
      <c r="AH860" s="51">
        <v>0</v>
      </c>
      <c r="AI860" s="51">
        <v>0</v>
      </c>
      <c r="AJ860" s="51">
        <v>0</v>
      </c>
    </row>
    <row r="861" spans="1:36" x14ac:dyDescent="0.2">
      <c r="A861" s="49" t="s">
        <v>39</v>
      </c>
      <c r="B861" s="50" t="s">
        <v>40</v>
      </c>
      <c r="C861" s="51">
        <v>0</v>
      </c>
      <c r="D861" s="51">
        <v>0</v>
      </c>
      <c r="E861" s="51">
        <v>0</v>
      </c>
      <c r="F861" s="51">
        <v>0</v>
      </c>
      <c r="G861" s="51">
        <v>0</v>
      </c>
      <c r="H861" s="51">
        <v>0</v>
      </c>
      <c r="I861" s="51">
        <v>0</v>
      </c>
      <c r="J861" s="51">
        <v>0</v>
      </c>
      <c r="K861" s="51">
        <v>0</v>
      </c>
      <c r="L861" s="51">
        <v>0</v>
      </c>
      <c r="M861" s="51">
        <v>0</v>
      </c>
      <c r="N861" s="51">
        <v>0</v>
      </c>
      <c r="O861" s="51">
        <v>0</v>
      </c>
      <c r="P861" s="51">
        <v>0</v>
      </c>
      <c r="Q861" s="51">
        <v>0</v>
      </c>
      <c r="R861" s="51">
        <v>0</v>
      </c>
      <c r="S861" s="51">
        <v>0</v>
      </c>
      <c r="T861" s="51">
        <v>0</v>
      </c>
      <c r="U861" s="51">
        <v>0</v>
      </c>
      <c r="V861" s="51">
        <v>0</v>
      </c>
      <c r="W861" s="51">
        <v>0</v>
      </c>
      <c r="X861" s="51">
        <v>0</v>
      </c>
      <c r="Y861" s="51">
        <v>0</v>
      </c>
      <c r="Z861" s="51">
        <v>0</v>
      </c>
      <c r="AA861" s="51">
        <v>0</v>
      </c>
      <c r="AB861" s="51">
        <v>0</v>
      </c>
      <c r="AC861" s="51">
        <v>0</v>
      </c>
      <c r="AD861" s="51">
        <v>0</v>
      </c>
      <c r="AE861" s="51">
        <v>0</v>
      </c>
      <c r="AF861" s="51">
        <v>0</v>
      </c>
      <c r="AG861" s="51">
        <v>0</v>
      </c>
      <c r="AH861" s="51">
        <v>0</v>
      </c>
      <c r="AI861" s="51">
        <v>0</v>
      </c>
      <c r="AJ861" s="51">
        <v>0</v>
      </c>
    </row>
    <row r="862" spans="1:36" x14ac:dyDescent="0.2">
      <c r="A862" s="49" t="s">
        <v>41</v>
      </c>
      <c r="B862" s="50" t="s">
        <v>42</v>
      </c>
      <c r="C862" s="51">
        <v>0</v>
      </c>
      <c r="D862" s="51">
        <v>0</v>
      </c>
      <c r="E862" s="51">
        <v>0</v>
      </c>
      <c r="F862" s="51">
        <v>0</v>
      </c>
      <c r="G862" s="51">
        <v>0</v>
      </c>
      <c r="H862" s="51">
        <v>0</v>
      </c>
      <c r="I862" s="51">
        <v>0</v>
      </c>
      <c r="J862" s="51">
        <v>0</v>
      </c>
      <c r="K862" s="51">
        <v>0</v>
      </c>
      <c r="L862" s="51">
        <v>0</v>
      </c>
      <c r="M862" s="51">
        <v>0</v>
      </c>
      <c r="N862" s="51">
        <v>0</v>
      </c>
      <c r="O862" s="51">
        <v>0</v>
      </c>
      <c r="P862" s="51">
        <v>0</v>
      </c>
      <c r="Q862" s="51">
        <v>0</v>
      </c>
      <c r="R862" s="51">
        <v>0</v>
      </c>
      <c r="S862" s="51">
        <v>0</v>
      </c>
      <c r="T862" s="51">
        <v>0</v>
      </c>
      <c r="U862" s="51">
        <v>0</v>
      </c>
      <c r="V862" s="51">
        <v>0</v>
      </c>
      <c r="W862" s="51">
        <v>0</v>
      </c>
      <c r="X862" s="51">
        <v>0</v>
      </c>
      <c r="Y862" s="51">
        <v>0</v>
      </c>
      <c r="Z862" s="51">
        <v>0</v>
      </c>
      <c r="AA862" s="51">
        <v>0</v>
      </c>
      <c r="AB862" s="51">
        <v>0</v>
      </c>
      <c r="AC862" s="51">
        <v>0</v>
      </c>
      <c r="AD862" s="51">
        <v>0</v>
      </c>
      <c r="AE862" s="51">
        <v>0</v>
      </c>
      <c r="AF862" s="51">
        <v>0</v>
      </c>
      <c r="AG862" s="51">
        <v>0</v>
      </c>
      <c r="AH862" s="51">
        <v>0</v>
      </c>
      <c r="AI862" s="51">
        <v>0</v>
      </c>
      <c r="AJ862" s="51">
        <v>0</v>
      </c>
    </row>
    <row r="863" spans="1:36" x14ac:dyDescent="0.2">
      <c r="A863" s="49" t="s">
        <v>43</v>
      </c>
      <c r="B863" s="50" t="s">
        <v>44</v>
      </c>
      <c r="C863" s="51">
        <v>0</v>
      </c>
      <c r="D863" s="51">
        <v>0</v>
      </c>
      <c r="E863" s="51">
        <v>0</v>
      </c>
      <c r="F863" s="51">
        <v>0</v>
      </c>
      <c r="G863" s="51">
        <v>0</v>
      </c>
      <c r="H863" s="51">
        <v>0</v>
      </c>
      <c r="I863" s="51">
        <v>0</v>
      </c>
      <c r="J863" s="51">
        <v>0</v>
      </c>
      <c r="K863" s="51">
        <v>0</v>
      </c>
      <c r="L863" s="51">
        <v>0</v>
      </c>
      <c r="M863" s="51">
        <v>0</v>
      </c>
      <c r="N863" s="51">
        <v>0</v>
      </c>
      <c r="O863" s="51">
        <v>0</v>
      </c>
      <c r="P863" s="51">
        <v>0</v>
      </c>
      <c r="Q863" s="51">
        <v>0</v>
      </c>
      <c r="R863" s="51">
        <v>0</v>
      </c>
      <c r="S863" s="51">
        <v>0</v>
      </c>
      <c r="T863" s="51">
        <v>0</v>
      </c>
      <c r="U863" s="51">
        <v>0</v>
      </c>
      <c r="V863" s="51">
        <v>0</v>
      </c>
      <c r="W863" s="51">
        <v>0</v>
      </c>
      <c r="X863" s="51">
        <v>0</v>
      </c>
      <c r="Y863" s="51">
        <v>0</v>
      </c>
      <c r="Z863" s="51">
        <v>0</v>
      </c>
      <c r="AA863" s="51">
        <v>0</v>
      </c>
      <c r="AB863" s="51">
        <v>0</v>
      </c>
      <c r="AC863" s="51">
        <v>0</v>
      </c>
      <c r="AD863" s="51">
        <v>0</v>
      </c>
      <c r="AE863" s="51">
        <v>0</v>
      </c>
      <c r="AF863" s="51">
        <v>0</v>
      </c>
      <c r="AG863" s="51">
        <v>0</v>
      </c>
      <c r="AH863" s="51">
        <v>0</v>
      </c>
      <c r="AI863" s="51">
        <v>0</v>
      </c>
      <c r="AJ863" s="51">
        <v>0</v>
      </c>
    </row>
    <row r="864" spans="1:36" x14ac:dyDescent="0.2">
      <c r="A864" s="49" t="s">
        <v>45</v>
      </c>
      <c r="B864" s="50" t="s">
        <v>46</v>
      </c>
      <c r="C864" s="51">
        <v>0</v>
      </c>
      <c r="D864" s="51">
        <v>0</v>
      </c>
      <c r="E864" s="51">
        <v>0</v>
      </c>
      <c r="F864" s="51">
        <v>0</v>
      </c>
      <c r="G864" s="51">
        <v>0</v>
      </c>
      <c r="H864" s="51">
        <v>0</v>
      </c>
      <c r="I864" s="51">
        <v>0</v>
      </c>
      <c r="J864" s="51">
        <v>0</v>
      </c>
      <c r="K864" s="51">
        <v>0</v>
      </c>
      <c r="L864" s="51">
        <v>0</v>
      </c>
      <c r="M864" s="51">
        <v>0</v>
      </c>
      <c r="N864" s="51">
        <v>0</v>
      </c>
      <c r="O864" s="51">
        <v>0</v>
      </c>
      <c r="P864" s="51">
        <v>0</v>
      </c>
      <c r="Q864" s="51">
        <v>0</v>
      </c>
      <c r="R864" s="51">
        <v>0</v>
      </c>
      <c r="S864" s="51">
        <v>0</v>
      </c>
      <c r="T864" s="51">
        <v>0</v>
      </c>
      <c r="U864" s="51">
        <v>0</v>
      </c>
      <c r="V864" s="51">
        <v>0</v>
      </c>
      <c r="W864" s="51">
        <v>0</v>
      </c>
      <c r="X864" s="51">
        <v>0</v>
      </c>
      <c r="Y864" s="51">
        <v>0</v>
      </c>
      <c r="Z864" s="51">
        <v>0</v>
      </c>
      <c r="AA864" s="51">
        <v>0</v>
      </c>
      <c r="AB864" s="51">
        <v>0</v>
      </c>
      <c r="AC864" s="51">
        <v>0</v>
      </c>
      <c r="AD864" s="51">
        <v>0</v>
      </c>
      <c r="AE864" s="51">
        <v>0</v>
      </c>
      <c r="AF864" s="51">
        <v>0</v>
      </c>
      <c r="AG864" s="51">
        <v>0</v>
      </c>
      <c r="AH864" s="51">
        <v>0</v>
      </c>
      <c r="AI864" s="51">
        <v>0</v>
      </c>
      <c r="AJ864" s="51">
        <v>0</v>
      </c>
    </row>
    <row r="865" spans="1:37" x14ac:dyDescent="0.2">
      <c r="A865" s="49" t="s">
        <v>47</v>
      </c>
      <c r="B865" s="50" t="s">
        <v>48</v>
      </c>
      <c r="C865" s="51">
        <v>0</v>
      </c>
      <c r="D865" s="51">
        <v>0</v>
      </c>
      <c r="E865" s="51">
        <v>0</v>
      </c>
      <c r="F865" s="51">
        <v>0</v>
      </c>
      <c r="G865" s="51">
        <v>0</v>
      </c>
      <c r="H865" s="51">
        <v>0</v>
      </c>
      <c r="I865" s="51">
        <v>0</v>
      </c>
      <c r="J865" s="51">
        <v>0</v>
      </c>
      <c r="K865" s="51">
        <v>0</v>
      </c>
      <c r="L865" s="51">
        <v>0</v>
      </c>
      <c r="M865" s="51">
        <v>0</v>
      </c>
      <c r="N865" s="51">
        <v>0</v>
      </c>
      <c r="O865" s="51">
        <v>0</v>
      </c>
      <c r="P865" s="51">
        <v>0</v>
      </c>
      <c r="Q865" s="51">
        <v>0</v>
      </c>
      <c r="R865" s="51">
        <v>0</v>
      </c>
      <c r="S865" s="51">
        <v>0</v>
      </c>
      <c r="T865" s="51">
        <v>0</v>
      </c>
      <c r="U865" s="51">
        <v>0</v>
      </c>
      <c r="V865" s="51">
        <v>0</v>
      </c>
      <c r="W865" s="51">
        <v>0</v>
      </c>
      <c r="X865" s="51">
        <v>0</v>
      </c>
      <c r="Y865" s="51">
        <v>0</v>
      </c>
      <c r="Z865" s="51">
        <v>0</v>
      </c>
      <c r="AA865" s="51">
        <v>0</v>
      </c>
      <c r="AB865" s="51">
        <v>0</v>
      </c>
      <c r="AC865" s="51">
        <v>0</v>
      </c>
      <c r="AD865" s="51">
        <v>0</v>
      </c>
      <c r="AE865" s="51">
        <v>0</v>
      </c>
      <c r="AF865" s="51">
        <v>0</v>
      </c>
      <c r="AG865" s="51">
        <v>0</v>
      </c>
      <c r="AH865" s="51">
        <v>0</v>
      </c>
      <c r="AI865" s="51">
        <v>0</v>
      </c>
      <c r="AJ865" s="51">
        <v>0</v>
      </c>
    </row>
    <row r="866" spans="1:37" x14ac:dyDescent="0.2">
      <c r="A866" s="49" t="s">
        <v>49</v>
      </c>
      <c r="B866" s="50" t="s">
        <v>50</v>
      </c>
      <c r="C866" s="51">
        <v>0</v>
      </c>
      <c r="D866" s="51">
        <v>0</v>
      </c>
      <c r="E866" s="51">
        <v>0</v>
      </c>
      <c r="F866" s="51">
        <v>0</v>
      </c>
      <c r="G866" s="51">
        <v>0</v>
      </c>
      <c r="H866" s="51">
        <v>0</v>
      </c>
      <c r="I866" s="51">
        <v>0</v>
      </c>
      <c r="J866" s="51">
        <v>0</v>
      </c>
      <c r="K866" s="51">
        <v>0</v>
      </c>
      <c r="L866" s="51">
        <v>0</v>
      </c>
      <c r="M866" s="51">
        <v>0</v>
      </c>
      <c r="N866" s="51">
        <v>0</v>
      </c>
      <c r="O866" s="51">
        <v>0</v>
      </c>
      <c r="P866" s="51">
        <v>0</v>
      </c>
      <c r="Q866" s="51">
        <v>0</v>
      </c>
      <c r="R866" s="51">
        <v>0</v>
      </c>
      <c r="S866" s="51">
        <v>0</v>
      </c>
      <c r="T866" s="51">
        <v>0</v>
      </c>
      <c r="U866" s="51">
        <v>0</v>
      </c>
      <c r="V866" s="51">
        <v>0</v>
      </c>
      <c r="W866" s="51">
        <v>0</v>
      </c>
      <c r="X866" s="51">
        <v>0</v>
      </c>
      <c r="Y866" s="51">
        <v>0</v>
      </c>
      <c r="Z866" s="51">
        <v>0</v>
      </c>
      <c r="AA866" s="51">
        <v>0</v>
      </c>
      <c r="AB866" s="51">
        <v>0</v>
      </c>
      <c r="AC866" s="51">
        <v>0</v>
      </c>
      <c r="AD866" s="51">
        <v>0</v>
      </c>
      <c r="AE866" s="51">
        <v>0</v>
      </c>
      <c r="AF866" s="51">
        <v>0</v>
      </c>
      <c r="AG866" s="51">
        <v>0</v>
      </c>
      <c r="AH866" s="51">
        <v>0</v>
      </c>
      <c r="AI866" s="51">
        <v>0</v>
      </c>
      <c r="AJ866" s="51">
        <v>0</v>
      </c>
    </row>
    <row r="867" spans="1:37" x14ac:dyDescent="0.2">
      <c r="A867" s="49" t="s">
        <v>51</v>
      </c>
      <c r="B867" s="50" t="s">
        <v>52</v>
      </c>
      <c r="C867" s="51">
        <v>0</v>
      </c>
      <c r="D867" s="51">
        <v>0</v>
      </c>
      <c r="E867" s="51">
        <v>0</v>
      </c>
      <c r="F867" s="51">
        <v>0</v>
      </c>
      <c r="G867" s="51">
        <v>0</v>
      </c>
      <c r="H867" s="51">
        <v>0</v>
      </c>
      <c r="I867" s="51">
        <v>0</v>
      </c>
      <c r="J867" s="51">
        <v>0</v>
      </c>
      <c r="K867" s="51">
        <v>0</v>
      </c>
      <c r="L867" s="51">
        <v>0</v>
      </c>
      <c r="M867" s="51">
        <v>0</v>
      </c>
      <c r="N867" s="51">
        <v>0</v>
      </c>
      <c r="O867" s="51">
        <v>0</v>
      </c>
      <c r="P867" s="51">
        <v>0</v>
      </c>
      <c r="Q867" s="51">
        <v>0</v>
      </c>
      <c r="R867" s="51">
        <v>0</v>
      </c>
      <c r="S867" s="51">
        <v>0</v>
      </c>
      <c r="T867" s="51">
        <v>0</v>
      </c>
      <c r="U867" s="51">
        <v>0</v>
      </c>
      <c r="V867" s="51">
        <v>0</v>
      </c>
      <c r="W867" s="51">
        <v>0</v>
      </c>
      <c r="X867" s="51">
        <v>0</v>
      </c>
      <c r="Y867" s="51">
        <v>0</v>
      </c>
      <c r="Z867" s="51">
        <v>0</v>
      </c>
      <c r="AA867" s="51">
        <v>0</v>
      </c>
      <c r="AB867" s="51">
        <v>0</v>
      </c>
      <c r="AC867" s="51">
        <v>0</v>
      </c>
      <c r="AD867" s="51">
        <v>0</v>
      </c>
      <c r="AE867" s="51">
        <v>0</v>
      </c>
      <c r="AF867" s="51">
        <v>0</v>
      </c>
      <c r="AG867" s="51">
        <v>0</v>
      </c>
      <c r="AH867" s="51">
        <v>0</v>
      </c>
      <c r="AI867" s="51">
        <v>0</v>
      </c>
      <c r="AJ867" s="51">
        <v>0</v>
      </c>
    </row>
    <row r="868" spans="1:37" x14ac:dyDescent="0.2">
      <c r="A868" s="76" t="s">
        <v>53</v>
      </c>
      <c r="B868" s="92" t="s">
        <v>54</v>
      </c>
      <c r="C868" s="78">
        <v>0</v>
      </c>
      <c r="D868" s="78">
        <v>0</v>
      </c>
      <c r="E868" s="78">
        <v>0</v>
      </c>
      <c r="F868" s="78">
        <v>0</v>
      </c>
      <c r="G868" s="78">
        <v>0</v>
      </c>
      <c r="H868" s="78">
        <v>0</v>
      </c>
      <c r="I868" s="78">
        <v>0</v>
      </c>
      <c r="J868" s="78">
        <v>0</v>
      </c>
      <c r="K868" s="78">
        <v>0</v>
      </c>
      <c r="L868" s="78">
        <v>0</v>
      </c>
      <c r="M868" s="78">
        <v>0</v>
      </c>
      <c r="N868" s="78">
        <v>0</v>
      </c>
      <c r="O868" s="78">
        <v>0</v>
      </c>
      <c r="P868" s="78">
        <v>0</v>
      </c>
      <c r="Q868" s="78">
        <v>0</v>
      </c>
      <c r="R868" s="78">
        <v>0</v>
      </c>
      <c r="S868" s="78">
        <v>0</v>
      </c>
      <c r="T868" s="78">
        <v>0</v>
      </c>
      <c r="U868" s="78">
        <v>0</v>
      </c>
      <c r="V868" s="78">
        <v>0</v>
      </c>
      <c r="W868" s="78">
        <v>0</v>
      </c>
      <c r="X868" s="78">
        <v>0</v>
      </c>
      <c r="Y868" s="78">
        <v>0</v>
      </c>
      <c r="Z868" s="78">
        <v>0</v>
      </c>
      <c r="AA868" s="78">
        <v>0</v>
      </c>
      <c r="AB868" s="78">
        <v>0</v>
      </c>
      <c r="AC868" s="78">
        <v>0</v>
      </c>
      <c r="AD868" s="78">
        <v>0</v>
      </c>
      <c r="AE868" s="78">
        <v>0</v>
      </c>
      <c r="AF868" s="78">
        <v>0</v>
      </c>
      <c r="AG868" s="78">
        <v>0</v>
      </c>
      <c r="AH868" s="78">
        <v>0</v>
      </c>
      <c r="AI868" s="78">
        <v>0</v>
      </c>
      <c r="AJ868" s="78">
        <v>0</v>
      </c>
    </row>
    <row r="869" spans="1:37" s="60" customFormat="1" x14ac:dyDescent="0.2">
      <c r="A869" s="57" t="s">
        <v>55</v>
      </c>
      <c r="B869" s="58" t="s">
        <v>56</v>
      </c>
      <c r="C869" s="59">
        <v>0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  <c r="P869" s="59">
        <v>0</v>
      </c>
      <c r="Q869" s="59">
        <v>0</v>
      </c>
      <c r="R869" s="59">
        <v>0</v>
      </c>
      <c r="S869" s="59">
        <v>0</v>
      </c>
      <c r="T869" s="59">
        <v>0</v>
      </c>
      <c r="U869" s="59">
        <v>0</v>
      </c>
      <c r="V869" s="59">
        <v>0</v>
      </c>
      <c r="W869" s="59">
        <v>0</v>
      </c>
      <c r="X869" s="59">
        <v>0</v>
      </c>
      <c r="Y869" s="59">
        <v>0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>
        <v>0</v>
      </c>
      <c r="AF869" s="59">
        <v>0</v>
      </c>
      <c r="AG869" s="59">
        <v>0</v>
      </c>
      <c r="AH869" s="59">
        <v>0</v>
      </c>
      <c r="AI869" s="59">
        <v>0</v>
      </c>
      <c r="AJ869" s="59">
        <v>0</v>
      </c>
      <c r="AK869"/>
    </row>
    <row r="870" spans="1:37" x14ac:dyDescent="0.2">
      <c r="A870" s="30" t="s">
        <v>57</v>
      </c>
      <c r="B870" s="31"/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>
        <v>0</v>
      </c>
      <c r="AI870" s="19">
        <v>0</v>
      </c>
      <c r="AJ870" s="19">
        <v>0</v>
      </c>
    </row>
    <row r="871" spans="1:37" x14ac:dyDescent="0.2">
      <c r="A871" s="61" t="s">
        <v>58</v>
      </c>
      <c r="B871" s="25"/>
      <c r="C871" s="62">
        <v>0</v>
      </c>
      <c r="D871" s="62">
        <v>0</v>
      </c>
      <c r="E871" s="62">
        <v>0</v>
      </c>
      <c r="F871" s="62">
        <v>0</v>
      </c>
      <c r="G871" s="62">
        <v>0</v>
      </c>
      <c r="H871" s="62">
        <v>0</v>
      </c>
      <c r="I871" s="62">
        <v>0</v>
      </c>
      <c r="J871" s="62">
        <v>0</v>
      </c>
      <c r="K871" s="62">
        <v>0</v>
      </c>
      <c r="L871" s="62">
        <v>0</v>
      </c>
      <c r="M871" s="62">
        <v>0</v>
      </c>
      <c r="N871" s="62">
        <v>0</v>
      </c>
      <c r="O871" s="62">
        <v>0</v>
      </c>
      <c r="P871" s="62">
        <v>0</v>
      </c>
      <c r="Q871" s="62">
        <v>0</v>
      </c>
      <c r="R871" s="62">
        <v>0</v>
      </c>
      <c r="S871" s="62">
        <v>0</v>
      </c>
      <c r="T871" s="62">
        <v>0</v>
      </c>
      <c r="U871" s="62">
        <v>0</v>
      </c>
      <c r="V871" s="62">
        <v>0</v>
      </c>
      <c r="W871" s="62">
        <v>0</v>
      </c>
      <c r="X871" s="62">
        <v>0</v>
      </c>
      <c r="Y871" s="62">
        <v>0</v>
      </c>
      <c r="Z871" s="62">
        <v>0</v>
      </c>
      <c r="AA871" s="62">
        <v>0</v>
      </c>
      <c r="AB871" s="62">
        <v>0</v>
      </c>
      <c r="AC871" s="62">
        <v>0</v>
      </c>
      <c r="AD871" s="62">
        <v>0</v>
      </c>
      <c r="AE871" s="62">
        <v>0</v>
      </c>
      <c r="AF871" s="62">
        <v>0</v>
      </c>
      <c r="AG871" s="62">
        <v>0</v>
      </c>
      <c r="AH871" s="62">
        <v>0</v>
      </c>
      <c r="AI871" s="62">
        <v>0</v>
      </c>
      <c r="AJ871" s="62">
        <v>0</v>
      </c>
    </row>
    <row r="872" spans="1:37" x14ac:dyDescent="0.2">
      <c r="A872" s="45" t="s">
        <v>59</v>
      </c>
      <c r="B872" s="63"/>
      <c r="C872" s="47">
        <v>0</v>
      </c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47">
        <v>0</v>
      </c>
      <c r="K872" s="47">
        <v>0</v>
      </c>
      <c r="L872" s="47">
        <v>0</v>
      </c>
      <c r="M872" s="47">
        <v>0</v>
      </c>
      <c r="N872" s="47">
        <v>0</v>
      </c>
      <c r="O872" s="47">
        <v>0</v>
      </c>
      <c r="P872" s="47">
        <v>0</v>
      </c>
      <c r="Q872" s="47">
        <v>0</v>
      </c>
      <c r="R872" s="47">
        <v>0</v>
      </c>
      <c r="S872" s="47">
        <v>0</v>
      </c>
      <c r="T872" s="47">
        <v>0</v>
      </c>
      <c r="U872" s="47">
        <v>0</v>
      </c>
      <c r="V872" s="47">
        <v>0</v>
      </c>
      <c r="W872" s="47">
        <v>0</v>
      </c>
      <c r="X872" s="47">
        <v>0</v>
      </c>
      <c r="Y872" s="47">
        <v>0</v>
      </c>
      <c r="Z872" s="47">
        <v>0</v>
      </c>
      <c r="AA872" s="47">
        <v>0</v>
      </c>
      <c r="AB872" s="47">
        <v>0</v>
      </c>
      <c r="AC872" s="47">
        <v>0</v>
      </c>
      <c r="AD872" s="47">
        <v>0</v>
      </c>
      <c r="AE872" s="47">
        <v>0</v>
      </c>
      <c r="AF872" s="47">
        <v>0</v>
      </c>
      <c r="AG872" s="47">
        <v>0</v>
      </c>
      <c r="AH872" s="47">
        <v>0</v>
      </c>
      <c r="AI872" s="47">
        <v>0</v>
      </c>
      <c r="AJ872" s="47">
        <v>0</v>
      </c>
    </row>
    <row r="873" spans="1:37" x14ac:dyDescent="0.2">
      <c r="A873" s="49" t="s">
        <v>60</v>
      </c>
      <c r="B873" s="11"/>
      <c r="C873" s="51">
        <v>0</v>
      </c>
      <c r="D873" s="51">
        <v>0</v>
      </c>
      <c r="E873" s="51">
        <v>0</v>
      </c>
      <c r="F873" s="51">
        <v>0</v>
      </c>
      <c r="G873" s="51">
        <v>0</v>
      </c>
      <c r="H873" s="51">
        <v>0</v>
      </c>
      <c r="I873" s="51">
        <v>0</v>
      </c>
      <c r="J873" s="51">
        <v>0</v>
      </c>
      <c r="K873" s="51">
        <v>0</v>
      </c>
      <c r="L873" s="51">
        <v>0</v>
      </c>
      <c r="M873" s="51">
        <v>0</v>
      </c>
      <c r="N873" s="51">
        <v>0</v>
      </c>
      <c r="O873" s="51">
        <v>0</v>
      </c>
      <c r="P873" s="51">
        <v>0</v>
      </c>
      <c r="Q873" s="51">
        <v>0</v>
      </c>
      <c r="R873" s="51">
        <v>0</v>
      </c>
      <c r="S873" s="51">
        <v>0</v>
      </c>
      <c r="T873" s="51">
        <v>0</v>
      </c>
      <c r="U873" s="51">
        <v>0</v>
      </c>
      <c r="V873" s="51">
        <v>0</v>
      </c>
      <c r="W873" s="51">
        <v>0</v>
      </c>
      <c r="X873" s="51">
        <v>0</v>
      </c>
      <c r="Y873" s="51">
        <v>0</v>
      </c>
      <c r="Z873" s="51">
        <v>0</v>
      </c>
      <c r="AA873" s="51">
        <v>0</v>
      </c>
      <c r="AB873" s="51">
        <v>0</v>
      </c>
      <c r="AC873" s="51">
        <v>0</v>
      </c>
      <c r="AD873" s="51">
        <v>0</v>
      </c>
      <c r="AE873" s="51">
        <v>0</v>
      </c>
      <c r="AF873" s="51">
        <v>0</v>
      </c>
      <c r="AG873" s="51">
        <v>0</v>
      </c>
      <c r="AH873" s="51">
        <v>0</v>
      </c>
      <c r="AI873" s="51">
        <v>0</v>
      </c>
      <c r="AJ873" s="51">
        <v>0</v>
      </c>
    </row>
    <row r="874" spans="1:37" x14ac:dyDescent="0.2">
      <c r="A874" s="49" t="s">
        <v>61</v>
      </c>
      <c r="B874" s="11"/>
      <c r="C874" s="51">
        <v>0</v>
      </c>
      <c r="D874" s="51">
        <v>0</v>
      </c>
      <c r="E874" s="51">
        <v>0</v>
      </c>
      <c r="F874" s="51">
        <v>0</v>
      </c>
      <c r="G874" s="51">
        <v>0</v>
      </c>
      <c r="H874" s="51">
        <v>0</v>
      </c>
      <c r="I874" s="51">
        <v>0</v>
      </c>
      <c r="J874" s="51">
        <v>0</v>
      </c>
      <c r="K874" s="51">
        <v>0</v>
      </c>
      <c r="L874" s="51">
        <v>0</v>
      </c>
      <c r="M874" s="51">
        <v>0</v>
      </c>
      <c r="N874" s="51">
        <v>0</v>
      </c>
      <c r="O874" s="51">
        <v>0</v>
      </c>
      <c r="P874" s="51">
        <v>0</v>
      </c>
      <c r="Q874" s="51">
        <v>0</v>
      </c>
      <c r="R874" s="51">
        <v>0</v>
      </c>
      <c r="S874" s="51">
        <v>0</v>
      </c>
      <c r="T874" s="51">
        <v>0</v>
      </c>
      <c r="U874" s="51">
        <v>0</v>
      </c>
      <c r="V874" s="51">
        <v>0</v>
      </c>
      <c r="W874" s="51">
        <v>0</v>
      </c>
      <c r="X874" s="51">
        <v>0</v>
      </c>
      <c r="Y874" s="51">
        <v>0</v>
      </c>
      <c r="Z874" s="51">
        <v>0</v>
      </c>
      <c r="AA874" s="51">
        <v>0</v>
      </c>
      <c r="AB874" s="51">
        <v>0</v>
      </c>
      <c r="AC874" s="51">
        <v>0</v>
      </c>
      <c r="AD874" s="51">
        <v>0</v>
      </c>
      <c r="AE874" s="51">
        <v>0</v>
      </c>
      <c r="AF874" s="51">
        <v>0</v>
      </c>
      <c r="AG874" s="51">
        <v>0</v>
      </c>
      <c r="AH874" s="51">
        <v>0</v>
      </c>
      <c r="AI874" s="51">
        <v>0</v>
      </c>
      <c r="AJ874" s="51">
        <v>0</v>
      </c>
    </row>
    <row r="875" spans="1:37" x14ac:dyDescent="0.2">
      <c r="A875" s="49" t="s">
        <v>62</v>
      </c>
      <c r="B875" s="11"/>
      <c r="C875" s="51">
        <v>0</v>
      </c>
      <c r="D875" s="51">
        <v>0</v>
      </c>
      <c r="E875" s="51">
        <v>0</v>
      </c>
      <c r="F875" s="51">
        <v>0</v>
      </c>
      <c r="G875" s="51">
        <v>0</v>
      </c>
      <c r="H875" s="51">
        <v>0</v>
      </c>
      <c r="I875" s="51">
        <v>0</v>
      </c>
      <c r="J875" s="51">
        <v>0</v>
      </c>
      <c r="K875" s="51">
        <v>0</v>
      </c>
      <c r="L875" s="51">
        <v>0</v>
      </c>
      <c r="M875" s="51">
        <v>0</v>
      </c>
      <c r="N875" s="51">
        <v>0</v>
      </c>
      <c r="O875" s="51">
        <v>0</v>
      </c>
      <c r="P875" s="51">
        <v>0</v>
      </c>
      <c r="Q875" s="51">
        <v>0</v>
      </c>
      <c r="R875" s="51">
        <v>0</v>
      </c>
      <c r="S875" s="51">
        <v>0</v>
      </c>
      <c r="T875" s="51">
        <v>0</v>
      </c>
      <c r="U875" s="51">
        <v>0</v>
      </c>
      <c r="V875" s="51">
        <v>0</v>
      </c>
      <c r="W875" s="51">
        <v>0</v>
      </c>
      <c r="X875" s="51">
        <v>0</v>
      </c>
      <c r="Y875" s="51">
        <v>0</v>
      </c>
      <c r="Z875" s="51">
        <v>0</v>
      </c>
      <c r="AA875" s="51">
        <v>0</v>
      </c>
      <c r="AB875" s="51">
        <v>0</v>
      </c>
      <c r="AC875" s="51">
        <v>0</v>
      </c>
      <c r="AD875" s="51">
        <v>0</v>
      </c>
      <c r="AE875" s="51">
        <v>0</v>
      </c>
      <c r="AF875" s="51">
        <v>0</v>
      </c>
      <c r="AG875" s="51">
        <v>0</v>
      </c>
      <c r="AH875" s="51">
        <v>0</v>
      </c>
      <c r="AI875" s="51">
        <v>0</v>
      </c>
      <c r="AJ875" s="51">
        <v>0</v>
      </c>
    </row>
    <row r="876" spans="1:37" x14ac:dyDescent="0.2">
      <c r="A876" s="49" t="s">
        <v>63</v>
      </c>
      <c r="B876" s="11"/>
      <c r="C876" s="51">
        <v>0</v>
      </c>
      <c r="D876" s="51">
        <v>0</v>
      </c>
      <c r="E876" s="51">
        <v>0</v>
      </c>
      <c r="F876" s="51">
        <v>0</v>
      </c>
      <c r="G876" s="51">
        <v>0</v>
      </c>
      <c r="H876" s="51">
        <v>0</v>
      </c>
      <c r="I876" s="51">
        <v>0</v>
      </c>
      <c r="J876" s="51">
        <v>0</v>
      </c>
      <c r="K876" s="51">
        <v>0</v>
      </c>
      <c r="L876" s="51">
        <v>0</v>
      </c>
      <c r="M876" s="51">
        <v>0</v>
      </c>
      <c r="N876" s="51">
        <v>0</v>
      </c>
      <c r="O876" s="51">
        <v>0</v>
      </c>
      <c r="P876" s="51">
        <v>0</v>
      </c>
      <c r="Q876" s="51">
        <v>0</v>
      </c>
      <c r="R876" s="51">
        <v>0</v>
      </c>
      <c r="S876" s="51">
        <v>0</v>
      </c>
      <c r="T876" s="51">
        <v>0</v>
      </c>
      <c r="U876" s="51">
        <v>0</v>
      </c>
      <c r="V876" s="51">
        <v>0</v>
      </c>
      <c r="W876" s="51">
        <v>0</v>
      </c>
      <c r="X876" s="51">
        <v>0</v>
      </c>
      <c r="Y876" s="51">
        <v>0</v>
      </c>
      <c r="Z876" s="51">
        <v>0</v>
      </c>
      <c r="AA876" s="51">
        <v>0</v>
      </c>
      <c r="AB876" s="51">
        <v>0</v>
      </c>
      <c r="AC876" s="51">
        <v>0</v>
      </c>
      <c r="AD876" s="51">
        <v>0</v>
      </c>
      <c r="AE876" s="51">
        <v>0</v>
      </c>
      <c r="AF876" s="51">
        <v>0</v>
      </c>
      <c r="AG876" s="51">
        <v>0</v>
      </c>
      <c r="AH876" s="51">
        <v>0</v>
      </c>
      <c r="AI876" s="51">
        <v>0</v>
      </c>
      <c r="AJ876" s="51">
        <v>0</v>
      </c>
    </row>
    <row r="877" spans="1:37" x14ac:dyDescent="0.2">
      <c r="A877" s="49" t="s">
        <v>64</v>
      </c>
      <c r="B877" s="11"/>
      <c r="C877" s="51">
        <v>0</v>
      </c>
      <c r="D877" s="51">
        <v>0</v>
      </c>
      <c r="E877" s="51">
        <v>0</v>
      </c>
      <c r="F877" s="51">
        <v>0</v>
      </c>
      <c r="G877" s="51">
        <v>0</v>
      </c>
      <c r="H877" s="51">
        <v>0</v>
      </c>
      <c r="I877" s="51">
        <v>0</v>
      </c>
      <c r="J877" s="51">
        <v>0</v>
      </c>
      <c r="K877" s="51">
        <v>0</v>
      </c>
      <c r="L877" s="51">
        <v>0</v>
      </c>
      <c r="M877" s="51">
        <v>0</v>
      </c>
      <c r="N877" s="51">
        <v>0</v>
      </c>
      <c r="O877" s="51">
        <v>0</v>
      </c>
      <c r="P877" s="51">
        <v>0</v>
      </c>
      <c r="Q877" s="51">
        <v>0</v>
      </c>
      <c r="R877" s="51">
        <v>0</v>
      </c>
      <c r="S877" s="51">
        <v>0</v>
      </c>
      <c r="T877" s="51">
        <v>0</v>
      </c>
      <c r="U877" s="51">
        <v>0</v>
      </c>
      <c r="V877" s="51">
        <v>0</v>
      </c>
      <c r="W877" s="51">
        <v>0</v>
      </c>
      <c r="X877" s="51">
        <v>0</v>
      </c>
      <c r="Y877" s="51">
        <v>0</v>
      </c>
      <c r="Z877" s="51">
        <v>0</v>
      </c>
      <c r="AA877" s="51">
        <v>0</v>
      </c>
      <c r="AB877" s="51">
        <v>0</v>
      </c>
      <c r="AC877" s="51">
        <v>0</v>
      </c>
      <c r="AD877" s="51">
        <v>0</v>
      </c>
      <c r="AE877" s="51">
        <v>0</v>
      </c>
      <c r="AF877" s="51">
        <v>0</v>
      </c>
      <c r="AG877" s="51">
        <v>0</v>
      </c>
      <c r="AH877" s="51">
        <v>0</v>
      </c>
      <c r="AI877" s="51">
        <v>0</v>
      </c>
      <c r="AJ877" s="51">
        <v>0</v>
      </c>
    </row>
    <row r="878" spans="1:37" x14ac:dyDescent="0.2">
      <c r="A878" s="49" t="s">
        <v>65</v>
      </c>
      <c r="B878" s="11"/>
      <c r="C878" s="51">
        <v>0</v>
      </c>
      <c r="D878" s="51">
        <v>0</v>
      </c>
      <c r="E878" s="51">
        <v>0</v>
      </c>
      <c r="F878" s="51">
        <v>0</v>
      </c>
      <c r="G878" s="51">
        <v>0</v>
      </c>
      <c r="H878" s="51">
        <v>0</v>
      </c>
      <c r="I878" s="51">
        <v>0</v>
      </c>
      <c r="J878" s="51">
        <v>0</v>
      </c>
      <c r="K878" s="51">
        <v>0</v>
      </c>
      <c r="L878" s="51">
        <v>0</v>
      </c>
      <c r="M878" s="51">
        <v>0</v>
      </c>
      <c r="N878" s="51">
        <v>0</v>
      </c>
      <c r="O878" s="51">
        <v>0</v>
      </c>
      <c r="P878" s="51">
        <v>0</v>
      </c>
      <c r="Q878" s="51">
        <v>0</v>
      </c>
      <c r="R878" s="51">
        <v>0</v>
      </c>
      <c r="S878" s="51">
        <v>0</v>
      </c>
      <c r="T878" s="51">
        <v>0</v>
      </c>
      <c r="U878" s="51">
        <v>0</v>
      </c>
      <c r="V878" s="51">
        <v>0</v>
      </c>
      <c r="W878" s="51">
        <v>0</v>
      </c>
      <c r="X878" s="51">
        <v>0</v>
      </c>
      <c r="Y878" s="51">
        <v>0</v>
      </c>
      <c r="Z878" s="51">
        <v>0</v>
      </c>
      <c r="AA878" s="51">
        <v>0</v>
      </c>
      <c r="AB878" s="51">
        <v>0</v>
      </c>
      <c r="AC878" s="51">
        <v>0</v>
      </c>
      <c r="AD878" s="51">
        <v>0</v>
      </c>
      <c r="AE878" s="51">
        <v>0</v>
      </c>
      <c r="AF878" s="51">
        <v>0</v>
      </c>
      <c r="AG878" s="51">
        <v>0</v>
      </c>
      <c r="AH878" s="51">
        <v>0</v>
      </c>
      <c r="AI878" s="51">
        <v>0</v>
      </c>
      <c r="AJ878" s="51">
        <v>0</v>
      </c>
    </row>
    <row r="879" spans="1:37" x14ac:dyDescent="0.2">
      <c r="A879" s="55" t="s">
        <v>66</v>
      </c>
      <c r="B879" s="31"/>
      <c r="C879" s="51">
        <v>0</v>
      </c>
      <c r="D879" s="51">
        <v>0</v>
      </c>
      <c r="E879" s="51">
        <v>0</v>
      </c>
      <c r="F879" s="51">
        <v>0</v>
      </c>
      <c r="G879" s="51">
        <v>0</v>
      </c>
      <c r="H879" s="51">
        <v>0</v>
      </c>
      <c r="I879" s="51">
        <v>0</v>
      </c>
      <c r="J879" s="51">
        <v>0</v>
      </c>
      <c r="K879" s="51">
        <v>0</v>
      </c>
      <c r="L879" s="51">
        <v>0</v>
      </c>
      <c r="M879" s="51">
        <v>0</v>
      </c>
      <c r="N879" s="51">
        <v>0</v>
      </c>
      <c r="O879" s="51">
        <v>0</v>
      </c>
      <c r="P879" s="51">
        <v>0</v>
      </c>
      <c r="Q879" s="51">
        <v>0</v>
      </c>
      <c r="R879" s="51">
        <v>0</v>
      </c>
      <c r="S879" s="51">
        <v>0</v>
      </c>
      <c r="T879" s="51">
        <v>0</v>
      </c>
      <c r="U879" s="51">
        <v>0</v>
      </c>
      <c r="V879" s="51">
        <v>0</v>
      </c>
      <c r="W879" s="51">
        <v>0</v>
      </c>
      <c r="X879" s="51">
        <v>0</v>
      </c>
      <c r="Y879" s="51">
        <v>0</v>
      </c>
      <c r="Z879" s="51">
        <v>0</v>
      </c>
      <c r="AA879" s="51">
        <v>0</v>
      </c>
      <c r="AB879" s="51">
        <v>0</v>
      </c>
      <c r="AC879" s="51">
        <v>0</v>
      </c>
      <c r="AD879" s="51">
        <v>0</v>
      </c>
      <c r="AE879" s="51">
        <v>0</v>
      </c>
      <c r="AF879" s="51">
        <v>0</v>
      </c>
      <c r="AG879" s="51">
        <v>0</v>
      </c>
      <c r="AH879" s="51">
        <v>0</v>
      </c>
      <c r="AI879" s="51">
        <v>0</v>
      </c>
      <c r="AJ879" s="51">
        <v>0</v>
      </c>
    </row>
    <row r="880" spans="1:37" x14ac:dyDescent="0.2">
      <c r="A880" s="64" t="s">
        <v>67</v>
      </c>
      <c r="B880" s="65"/>
      <c r="C880" s="51">
        <v>0</v>
      </c>
      <c r="D880" s="51">
        <v>0</v>
      </c>
      <c r="E880" s="51">
        <v>0</v>
      </c>
      <c r="F880" s="51">
        <v>0</v>
      </c>
      <c r="G880" s="51">
        <v>0</v>
      </c>
      <c r="H880" s="51">
        <v>0</v>
      </c>
      <c r="I880" s="51">
        <v>0</v>
      </c>
      <c r="J880" s="51">
        <v>0</v>
      </c>
      <c r="K880" s="51">
        <v>0</v>
      </c>
      <c r="L880" s="51">
        <v>0</v>
      </c>
      <c r="M880" s="51">
        <v>0</v>
      </c>
      <c r="N880" s="51">
        <v>0</v>
      </c>
      <c r="O880" s="51">
        <v>0</v>
      </c>
      <c r="P880" s="51">
        <v>0</v>
      </c>
      <c r="Q880" s="51">
        <v>0</v>
      </c>
      <c r="R880" s="51">
        <v>0</v>
      </c>
      <c r="S880" s="51">
        <v>0</v>
      </c>
      <c r="T880" s="51">
        <v>0</v>
      </c>
      <c r="U880" s="51">
        <v>0</v>
      </c>
      <c r="V880" s="51">
        <v>0</v>
      </c>
      <c r="W880" s="51">
        <v>0</v>
      </c>
      <c r="X880" s="51">
        <v>0</v>
      </c>
      <c r="Y880" s="51">
        <v>0</v>
      </c>
      <c r="Z880" s="51">
        <v>0</v>
      </c>
      <c r="AA880" s="51">
        <v>0</v>
      </c>
      <c r="AB880" s="51">
        <v>0</v>
      </c>
      <c r="AC880" s="51">
        <v>0</v>
      </c>
      <c r="AD880" s="51">
        <v>0</v>
      </c>
      <c r="AE880" s="51">
        <v>0</v>
      </c>
      <c r="AF880" s="51">
        <v>0</v>
      </c>
      <c r="AG880" s="51">
        <v>0</v>
      </c>
      <c r="AH880" s="51">
        <v>0</v>
      </c>
      <c r="AI880" s="51">
        <v>0</v>
      </c>
      <c r="AJ880" s="51">
        <v>0</v>
      </c>
    </row>
    <row r="881" spans="1:36" x14ac:dyDescent="0.2">
      <c r="A881" s="66" t="s">
        <v>68</v>
      </c>
      <c r="B881" s="67"/>
      <c r="C881" s="68">
        <v>0</v>
      </c>
      <c r="D881" s="68">
        <v>0</v>
      </c>
      <c r="E881" s="68">
        <v>0</v>
      </c>
      <c r="F881" s="68">
        <v>0</v>
      </c>
      <c r="G881" s="68">
        <v>0</v>
      </c>
      <c r="H881" s="68">
        <v>0</v>
      </c>
      <c r="I881" s="68">
        <v>0</v>
      </c>
      <c r="J881" s="68">
        <v>0</v>
      </c>
      <c r="K881" s="68">
        <v>0</v>
      </c>
      <c r="L881" s="68">
        <v>0</v>
      </c>
      <c r="M881" s="68">
        <v>0</v>
      </c>
      <c r="N881" s="68">
        <v>0</v>
      </c>
      <c r="O881" s="68">
        <v>0.38638700115690511</v>
      </c>
      <c r="P881" s="68">
        <v>1.0869788164414034</v>
      </c>
      <c r="Q881" s="68">
        <v>2.0069478668149872</v>
      </c>
      <c r="R881" s="68">
        <v>3.3515180173609935</v>
      </c>
      <c r="S881" s="68">
        <v>4.9119270604946488</v>
      </c>
      <c r="T881" s="68">
        <v>6.8035249617627942</v>
      </c>
      <c r="U881" s="68">
        <v>8.7503210060533547</v>
      </c>
      <c r="V881" s="68">
        <v>9.4027913633183111</v>
      </c>
      <c r="W881" s="68">
        <v>10.317806734189883</v>
      </c>
      <c r="X881" s="68">
        <v>11.017690880974094</v>
      </c>
      <c r="Y881" s="68">
        <v>11.911056618853578</v>
      </c>
      <c r="Z881" s="68">
        <v>12.875738794824649</v>
      </c>
      <c r="AA881" s="68">
        <v>14.356828393048222</v>
      </c>
      <c r="AB881" s="68">
        <v>16.841442155846327</v>
      </c>
      <c r="AC881" s="68">
        <v>20.004835588337606</v>
      </c>
      <c r="AD881" s="68">
        <v>23.164627509150698</v>
      </c>
      <c r="AE881" s="68">
        <v>24.876704245807943</v>
      </c>
      <c r="AF881" s="68">
        <v>29.352036560031422</v>
      </c>
      <c r="AG881" s="68">
        <v>34.936620210046243</v>
      </c>
      <c r="AH881" s="68">
        <v>42.926005186084886</v>
      </c>
      <c r="AI881" s="68">
        <v>57.418507902707098</v>
      </c>
      <c r="AJ881" s="68">
        <v>71.551095582342768</v>
      </c>
    </row>
    <row r="882" spans="1:36" x14ac:dyDescent="0.2">
      <c r="A882" s="66" t="s">
        <v>69</v>
      </c>
      <c r="B882" s="67"/>
      <c r="C882" s="68">
        <v>4.7759999999999997E-2</v>
      </c>
      <c r="D882" s="68">
        <v>4.7759999999999997E-2</v>
      </c>
      <c r="E882" s="68">
        <v>4.7759999999999997E-2</v>
      </c>
      <c r="F882" s="68">
        <v>4.7759999999999997E-2</v>
      </c>
      <c r="G882" s="68">
        <v>4.7759999999999997E-2</v>
      </c>
      <c r="H882" s="68">
        <v>4.7759999999999997E-2</v>
      </c>
      <c r="I882" s="68">
        <v>4.7759999999999997E-2</v>
      </c>
      <c r="J882" s="68">
        <v>4.7759999999999997E-2</v>
      </c>
      <c r="K882" s="68">
        <v>4.7759999999999997E-2</v>
      </c>
      <c r="L882" s="68">
        <v>4.7759999999999997E-2</v>
      </c>
      <c r="M882" s="68">
        <v>4.7759999999999997E-2</v>
      </c>
      <c r="N882" s="68">
        <v>4.7759999999999997E-2</v>
      </c>
      <c r="O882" s="68">
        <v>5.6719414458430026E-2</v>
      </c>
      <c r="P882" s="68">
        <v>0.16962826288054605</v>
      </c>
      <c r="Q882" s="68">
        <v>0.28910852576109208</v>
      </c>
      <c r="R882" s="68">
        <v>0.8865098401638225</v>
      </c>
      <c r="S882" s="68">
        <v>1.842351943208191</v>
      </c>
      <c r="T882" s="68">
        <v>3.0371545720136517</v>
      </c>
      <c r="U882" s="68">
        <v>4.5903979894607501</v>
      </c>
      <c r="V882" s="68">
        <v>5.0683190409829342</v>
      </c>
      <c r="W882" s="68">
        <v>5.3832031217075098</v>
      </c>
      <c r="X882" s="68">
        <v>6.2392517760000006</v>
      </c>
      <c r="Y882" s="68">
        <v>6.8414275959983302</v>
      </c>
      <c r="Z882" s="68">
        <v>7.4916744721903976</v>
      </c>
      <c r="AA882" s="68">
        <v>8.4900072999281857</v>
      </c>
      <c r="AB882" s="68">
        <v>10.164768561249272</v>
      </c>
      <c r="AC882" s="68">
        <v>12.297063268128605</v>
      </c>
      <c r="AD882" s="68">
        <v>14.967152916175371</v>
      </c>
      <c r="AE882" s="68">
        <v>15.65245160417537</v>
      </c>
      <c r="AF882" s="68">
        <v>18.025298311375362</v>
      </c>
      <c r="AG882" s="68">
        <v>20.599451508175363</v>
      </c>
      <c r="AH882" s="68">
        <v>21.922934599375363</v>
      </c>
      <c r="AI882" s="68">
        <v>23.126490420175365</v>
      </c>
      <c r="AJ882" s="68">
        <v>24.330046240975367</v>
      </c>
    </row>
    <row r="883" spans="1:36" x14ac:dyDescent="0.2">
      <c r="A883" s="61" t="s">
        <v>70</v>
      </c>
      <c r="B883" s="25"/>
      <c r="C883" s="62">
        <v>4.7759999999999997E-2</v>
      </c>
      <c r="D883" s="62">
        <v>4.7759999999999997E-2</v>
      </c>
      <c r="E883" s="62">
        <v>4.7759999999999997E-2</v>
      </c>
      <c r="F883" s="62">
        <v>4.7759999999999997E-2</v>
      </c>
      <c r="G883" s="62">
        <v>4.7759999999999997E-2</v>
      </c>
      <c r="H883" s="62">
        <v>4.7759999999999997E-2</v>
      </c>
      <c r="I883" s="62">
        <v>4.7759999999999997E-2</v>
      </c>
      <c r="J883" s="62">
        <v>4.7759999999999997E-2</v>
      </c>
      <c r="K883" s="62">
        <v>4.7759999999999997E-2</v>
      </c>
      <c r="L883" s="62">
        <v>4.7759999999999997E-2</v>
      </c>
      <c r="M883" s="62">
        <v>4.7759999999999997E-2</v>
      </c>
      <c r="N883" s="62">
        <v>4.7759999999999997E-2</v>
      </c>
      <c r="O883" s="62">
        <v>5.6719414458430026E-2</v>
      </c>
      <c r="P883" s="62">
        <v>0.16962826288054605</v>
      </c>
      <c r="Q883" s="62">
        <v>0.28910852576109208</v>
      </c>
      <c r="R883" s="62">
        <v>0.8865098401638225</v>
      </c>
      <c r="S883" s="62">
        <v>1.842351943208191</v>
      </c>
      <c r="T883" s="62">
        <v>3.0371545720136517</v>
      </c>
      <c r="U883" s="62">
        <v>4.5903979894607501</v>
      </c>
      <c r="V883" s="62">
        <v>5.0683190409829342</v>
      </c>
      <c r="W883" s="62">
        <v>5.3832031217075098</v>
      </c>
      <c r="X883" s="62">
        <v>6.2392517760000006</v>
      </c>
      <c r="Y883" s="62">
        <v>6.8414275959983302</v>
      </c>
      <c r="Z883" s="62">
        <v>7.4916744721903976</v>
      </c>
      <c r="AA883" s="62">
        <v>8.4900072999281857</v>
      </c>
      <c r="AB883" s="62">
        <v>10.164768561249272</v>
      </c>
      <c r="AC883" s="62">
        <v>12.297063268128605</v>
      </c>
      <c r="AD883" s="62">
        <v>14.967152916175371</v>
      </c>
      <c r="AE883" s="62">
        <v>15.65245160417537</v>
      </c>
      <c r="AF883" s="62">
        <v>18.025298311375362</v>
      </c>
      <c r="AG883" s="62">
        <v>20.599451508175363</v>
      </c>
      <c r="AH883" s="62">
        <v>21.922934599375363</v>
      </c>
      <c r="AI883" s="62">
        <v>23.126490420175365</v>
      </c>
      <c r="AJ883" s="62">
        <v>24.330046240975367</v>
      </c>
    </row>
    <row r="884" spans="1:36" x14ac:dyDescent="0.2">
      <c r="A884" s="70" t="s">
        <v>71</v>
      </c>
      <c r="B884" s="71" t="s">
        <v>72</v>
      </c>
      <c r="C884" s="72">
        <v>0</v>
      </c>
      <c r="D884" s="73">
        <v>0</v>
      </c>
      <c r="E884" s="73">
        <v>0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3">
        <v>0</v>
      </c>
      <c r="P884" s="73">
        <v>0</v>
      </c>
      <c r="Q884" s="73">
        <v>0</v>
      </c>
      <c r="R884" s="73">
        <v>0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3">
        <v>0</v>
      </c>
      <c r="AD884" s="73">
        <v>0</v>
      </c>
      <c r="AE884" s="73">
        <v>0</v>
      </c>
      <c r="AF884" s="73">
        <v>0</v>
      </c>
      <c r="AG884" s="73">
        <v>0</v>
      </c>
      <c r="AH884" s="73">
        <v>0</v>
      </c>
      <c r="AI884" s="73">
        <v>0</v>
      </c>
      <c r="AJ884" s="73">
        <v>0</v>
      </c>
    </row>
    <row r="885" spans="1:36" x14ac:dyDescent="0.2">
      <c r="A885" s="70" t="s">
        <v>73</v>
      </c>
      <c r="B885" s="71" t="s">
        <v>74</v>
      </c>
      <c r="C885" s="72">
        <v>0</v>
      </c>
      <c r="D885" s="73">
        <v>0</v>
      </c>
      <c r="E885" s="73">
        <v>0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3">
        <v>0</v>
      </c>
      <c r="P885" s="73">
        <v>0</v>
      </c>
      <c r="Q885" s="73">
        <v>0</v>
      </c>
      <c r="R885" s="73">
        <v>0</v>
      </c>
      <c r="S885" s="73">
        <v>0</v>
      </c>
      <c r="T885" s="73">
        <v>0</v>
      </c>
      <c r="U885" s="73">
        <v>0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3">
        <v>0</v>
      </c>
      <c r="AD885" s="73">
        <v>0</v>
      </c>
      <c r="AE885" s="73">
        <v>0</v>
      </c>
      <c r="AF885" s="73">
        <v>0</v>
      </c>
      <c r="AG885" s="73">
        <v>0</v>
      </c>
      <c r="AH885" s="73">
        <v>0</v>
      </c>
      <c r="AI885" s="73">
        <v>0</v>
      </c>
      <c r="AJ885" s="73">
        <v>0</v>
      </c>
    </row>
    <row r="886" spans="1:36" x14ac:dyDescent="0.2">
      <c r="A886" s="70" t="s">
        <v>75</v>
      </c>
      <c r="B886" s="71" t="s">
        <v>76</v>
      </c>
      <c r="C886" s="72">
        <v>0</v>
      </c>
      <c r="D886" s="73">
        <v>0</v>
      </c>
      <c r="E886" s="73">
        <v>0</v>
      </c>
      <c r="F886" s="73">
        <v>0</v>
      </c>
      <c r="G886" s="73">
        <v>0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3">
        <v>0</v>
      </c>
      <c r="P886" s="73">
        <v>0</v>
      </c>
      <c r="Q886" s="73">
        <v>0</v>
      </c>
      <c r="R886" s="73">
        <v>0</v>
      </c>
      <c r="S886" s="73">
        <v>0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3">
        <v>0</v>
      </c>
      <c r="AD886" s="73">
        <v>0</v>
      </c>
      <c r="AE886" s="73">
        <v>0</v>
      </c>
      <c r="AF886" s="73">
        <v>0</v>
      </c>
      <c r="AG886" s="73">
        <v>0</v>
      </c>
      <c r="AH886" s="73">
        <v>0</v>
      </c>
      <c r="AI886" s="73">
        <v>0</v>
      </c>
      <c r="AJ886" s="73">
        <v>0</v>
      </c>
    </row>
    <row r="887" spans="1:36" x14ac:dyDescent="0.2">
      <c r="A887" s="70" t="s">
        <v>77</v>
      </c>
      <c r="B887" s="71" t="s">
        <v>78</v>
      </c>
      <c r="C887" s="72">
        <v>0</v>
      </c>
      <c r="D887" s="73">
        <v>0</v>
      </c>
      <c r="E887" s="73">
        <v>0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3">
        <v>0</v>
      </c>
      <c r="P887" s="73">
        <v>0</v>
      </c>
      <c r="Q887" s="73">
        <v>0</v>
      </c>
      <c r="R887" s="73">
        <v>0</v>
      </c>
      <c r="S887" s="73">
        <v>0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3">
        <v>0</v>
      </c>
      <c r="AD887" s="73">
        <v>0</v>
      </c>
      <c r="AE887" s="73">
        <v>0</v>
      </c>
      <c r="AF887" s="73">
        <v>0</v>
      </c>
      <c r="AG887" s="73">
        <v>0</v>
      </c>
      <c r="AH887" s="73">
        <v>0</v>
      </c>
      <c r="AI887" s="73">
        <v>0</v>
      </c>
      <c r="AJ887" s="73">
        <v>0</v>
      </c>
    </row>
    <row r="888" spans="1:36" x14ac:dyDescent="0.2">
      <c r="A888" s="70" t="s">
        <v>79</v>
      </c>
      <c r="B888" s="71" t="s">
        <v>80</v>
      </c>
      <c r="C888" s="72">
        <v>0</v>
      </c>
      <c r="D888" s="73">
        <v>0</v>
      </c>
      <c r="E888" s="73">
        <v>0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3">
        <v>0</v>
      </c>
      <c r="P888" s="73">
        <v>0</v>
      </c>
      <c r="Q888" s="73">
        <v>0</v>
      </c>
      <c r="R888" s="73">
        <v>0</v>
      </c>
      <c r="S888" s="73">
        <v>0</v>
      </c>
      <c r="T888" s="73">
        <v>0</v>
      </c>
      <c r="U888" s="73">
        <v>0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</row>
    <row r="889" spans="1:36" x14ac:dyDescent="0.2">
      <c r="A889" s="74" t="s">
        <v>81</v>
      </c>
      <c r="B889" s="75"/>
      <c r="C889" s="72">
        <v>0</v>
      </c>
      <c r="D889" s="73">
        <v>0</v>
      </c>
      <c r="E889" s="73">
        <v>0</v>
      </c>
      <c r="F889" s="73">
        <v>0</v>
      </c>
      <c r="G889" s="73">
        <v>0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3">
        <v>0</v>
      </c>
      <c r="P889" s="73">
        <v>0</v>
      </c>
      <c r="Q889" s="73">
        <v>0</v>
      </c>
      <c r="R889" s="73">
        <v>0</v>
      </c>
      <c r="S889" s="73">
        <v>0</v>
      </c>
      <c r="T889" s="73">
        <v>0</v>
      </c>
      <c r="U889" s="73">
        <v>0</v>
      </c>
      <c r="V889" s="73">
        <v>5.0683190409829342</v>
      </c>
      <c r="W889" s="73">
        <v>5.3832031217075098</v>
      </c>
      <c r="X889" s="73">
        <v>6.2392517760000006</v>
      </c>
      <c r="Y889" s="73">
        <v>6.8414275959983302</v>
      </c>
      <c r="Z889" s="73">
        <v>7.4916744721903976</v>
      </c>
      <c r="AA889" s="73">
        <v>8.4900072999281857</v>
      </c>
      <c r="AB889" s="73">
        <v>10.164768561249272</v>
      </c>
      <c r="AC889" s="73">
        <v>12.297063268128605</v>
      </c>
      <c r="AD889" s="73">
        <v>14.967152916175371</v>
      </c>
      <c r="AE889" s="73">
        <v>15.65245160417537</v>
      </c>
      <c r="AF889" s="73">
        <v>18.025298311375362</v>
      </c>
      <c r="AG889" s="73">
        <v>20.599451508175363</v>
      </c>
      <c r="AH889" s="73">
        <v>21.922934599375363</v>
      </c>
      <c r="AI889" s="73">
        <v>23.126490420175365</v>
      </c>
      <c r="AJ889" s="73">
        <v>24.330046240975367</v>
      </c>
    </row>
    <row r="890" spans="1:36" x14ac:dyDescent="0.2">
      <c r="A890" s="76" t="s">
        <v>82</v>
      </c>
      <c r="B890" s="28"/>
      <c r="C890" s="78">
        <v>0</v>
      </c>
      <c r="D890" s="78">
        <v>0</v>
      </c>
      <c r="E890" s="78">
        <v>0</v>
      </c>
      <c r="F890" s="78">
        <v>0</v>
      </c>
      <c r="G890" s="78">
        <v>0</v>
      </c>
      <c r="H890" s="78">
        <v>0</v>
      </c>
      <c r="I890" s="78">
        <v>0</v>
      </c>
      <c r="J890" s="78">
        <v>0</v>
      </c>
      <c r="K890" s="78">
        <v>0</v>
      </c>
      <c r="L890" s="78">
        <v>0</v>
      </c>
      <c r="M890" s="78">
        <v>0</v>
      </c>
      <c r="N890" s="78">
        <v>0</v>
      </c>
      <c r="O890" s="78">
        <v>0</v>
      </c>
      <c r="P890" s="78">
        <v>0</v>
      </c>
      <c r="Q890" s="78">
        <v>0</v>
      </c>
      <c r="R890" s="78">
        <v>0</v>
      </c>
      <c r="S890" s="78">
        <v>0</v>
      </c>
      <c r="T890" s="78">
        <v>0</v>
      </c>
      <c r="U890" s="78">
        <v>0</v>
      </c>
      <c r="V890" s="78">
        <v>0</v>
      </c>
      <c r="W890" s="78">
        <v>0</v>
      </c>
      <c r="X890" s="78">
        <v>0</v>
      </c>
      <c r="Y890" s="78">
        <v>0</v>
      </c>
      <c r="Z890" s="78">
        <v>0</v>
      </c>
      <c r="AA890" s="78">
        <v>0</v>
      </c>
      <c r="AB890" s="78">
        <v>0</v>
      </c>
      <c r="AC890" s="78">
        <v>0</v>
      </c>
      <c r="AD890" s="78">
        <v>0</v>
      </c>
      <c r="AE890" s="78">
        <v>0</v>
      </c>
      <c r="AF890" s="78">
        <v>0</v>
      </c>
      <c r="AG890" s="78">
        <v>0</v>
      </c>
      <c r="AH890" s="78">
        <v>0</v>
      </c>
      <c r="AI890" s="78">
        <v>0</v>
      </c>
      <c r="AJ890" s="78">
        <v>0</v>
      </c>
    </row>
    <row r="891" spans="1:36" x14ac:dyDescent="0.2">
      <c r="A891" s="79" t="s">
        <v>83</v>
      </c>
      <c r="B891" s="80" t="s">
        <v>84</v>
      </c>
      <c r="C891" s="81">
        <v>0</v>
      </c>
      <c r="D891" s="82">
        <v>0</v>
      </c>
      <c r="E891" s="82">
        <v>0</v>
      </c>
      <c r="F891" s="82">
        <v>0</v>
      </c>
      <c r="G891" s="82">
        <v>0</v>
      </c>
      <c r="H891" s="82">
        <v>0</v>
      </c>
      <c r="I891" s="82">
        <v>0</v>
      </c>
      <c r="J891" s="82">
        <v>0</v>
      </c>
      <c r="K891" s="82">
        <v>0</v>
      </c>
      <c r="L891" s="82">
        <v>0</v>
      </c>
      <c r="M891" s="82">
        <v>0</v>
      </c>
      <c r="N891" s="82">
        <v>0</v>
      </c>
      <c r="O891" s="82">
        <v>0</v>
      </c>
      <c r="P891" s="82">
        <v>0</v>
      </c>
      <c r="Q891" s="82">
        <v>0</v>
      </c>
      <c r="R891" s="82">
        <v>0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0</v>
      </c>
      <c r="Z891" s="82">
        <v>0</v>
      </c>
      <c r="AA891" s="82">
        <v>0</v>
      </c>
      <c r="AB891" s="82">
        <v>0</v>
      </c>
      <c r="AC891" s="82">
        <v>0</v>
      </c>
      <c r="AD891" s="82">
        <v>0</v>
      </c>
      <c r="AE891" s="82">
        <v>0</v>
      </c>
      <c r="AF891" s="82">
        <v>0</v>
      </c>
      <c r="AG891" s="82">
        <v>0</v>
      </c>
      <c r="AH891" s="82">
        <v>0</v>
      </c>
      <c r="AI891" s="82">
        <v>0</v>
      </c>
      <c r="AJ891" s="82">
        <v>0</v>
      </c>
    </row>
    <row r="892" spans="1:36" x14ac:dyDescent="0.2">
      <c r="A892" s="83" t="s">
        <v>85</v>
      </c>
      <c r="B892" s="84">
        <v>84</v>
      </c>
      <c r="C892" s="72">
        <v>0</v>
      </c>
      <c r="D892" s="73">
        <v>0</v>
      </c>
      <c r="E892" s="73">
        <v>0</v>
      </c>
      <c r="F892" s="73">
        <v>0</v>
      </c>
      <c r="G892" s="73">
        <v>0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3">
        <v>0</v>
      </c>
      <c r="P892" s="73">
        <v>0</v>
      </c>
      <c r="Q892" s="73">
        <v>0</v>
      </c>
      <c r="R892" s="73">
        <v>0</v>
      </c>
      <c r="S892" s="73">
        <v>0</v>
      </c>
      <c r="T892" s="73">
        <v>0</v>
      </c>
      <c r="U892" s="73">
        <v>0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3">
        <v>0</v>
      </c>
      <c r="AD892" s="73">
        <v>0</v>
      </c>
      <c r="AE892" s="73">
        <v>0</v>
      </c>
      <c r="AF892" s="73">
        <v>0</v>
      </c>
      <c r="AG892" s="73">
        <v>0</v>
      </c>
      <c r="AH892" s="73">
        <v>0</v>
      </c>
      <c r="AI892" s="73">
        <v>0</v>
      </c>
      <c r="AJ892" s="73">
        <v>0</v>
      </c>
    </row>
    <row r="893" spans="1:36" x14ac:dyDescent="0.2">
      <c r="A893" s="70" t="s">
        <v>86</v>
      </c>
      <c r="B893" s="71">
        <v>85</v>
      </c>
      <c r="C893" s="72">
        <v>0</v>
      </c>
      <c r="D893" s="73">
        <v>0</v>
      </c>
      <c r="E893" s="73">
        <v>0</v>
      </c>
      <c r="F893" s="73">
        <v>0</v>
      </c>
      <c r="G893" s="73">
        <v>0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3">
        <v>0</v>
      </c>
      <c r="P893" s="73">
        <v>0</v>
      </c>
      <c r="Q893" s="73">
        <v>0</v>
      </c>
      <c r="R893" s="73">
        <v>0</v>
      </c>
      <c r="S893" s="73">
        <v>0</v>
      </c>
      <c r="T893" s="73">
        <v>0</v>
      </c>
      <c r="U893" s="73">
        <v>0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3">
        <v>0</v>
      </c>
      <c r="AD893" s="73">
        <v>0</v>
      </c>
      <c r="AE893" s="73">
        <v>0</v>
      </c>
      <c r="AF893" s="73">
        <v>0</v>
      </c>
      <c r="AG893" s="73">
        <v>0</v>
      </c>
      <c r="AH893" s="73">
        <v>0</v>
      </c>
      <c r="AI893" s="73">
        <v>0</v>
      </c>
      <c r="AJ893" s="73">
        <v>0</v>
      </c>
    </row>
    <row r="894" spans="1:36" x14ac:dyDescent="0.2">
      <c r="A894" s="74" t="s">
        <v>87</v>
      </c>
      <c r="B894" s="75" t="s">
        <v>88</v>
      </c>
      <c r="C894" s="85">
        <v>0</v>
      </c>
      <c r="D894" s="86">
        <v>0</v>
      </c>
      <c r="E894" s="86">
        <v>0</v>
      </c>
      <c r="F894" s="86">
        <v>0</v>
      </c>
      <c r="G894" s="86">
        <v>0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O894" s="86">
        <v>0</v>
      </c>
      <c r="P894" s="86">
        <v>0</v>
      </c>
      <c r="Q894" s="86">
        <v>0</v>
      </c>
      <c r="R894" s="86">
        <v>0</v>
      </c>
      <c r="S894" s="86">
        <v>0</v>
      </c>
      <c r="T894" s="86">
        <v>0</v>
      </c>
      <c r="U894" s="86">
        <v>0</v>
      </c>
      <c r="V894" s="86">
        <v>0</v>
      </c>
      <c r="W894" s="86">
        <v>0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  <c r="AC894" s="86">
        <v>0</v>
      </c>
      <c r="AD894" s="86">
        <v>0</v>
      </c>
      <c r="AE894" s="86">
        <v>0</v>
      </c>
      <c r="AF894" s="86">
        <v>0</v>
      </c>
      <c r="AG894" s="86">
        <v>0</v>
      </c>
      <c r="AH894" s="86">
        <v>0</v>
      </c>
      <c r="AI894" s="86">
        <v>0</v>
      </c>
      <c r="AJ894" s="86">
        <v>0</v>
      </c>
    </row>
    <row r="895" spans="1:36" x14ac:dyDescent="0.2">
      <c r="A895" s="32" t="s">
        <v>89</v>
      </c>
      <c r="B895" s="33"/>
      <c r="C895" s="34">
        <v>0</v>
      </c>
      <c r="D895" s="34">
        <v>0</v>
      </c>
      <c r="E895" s="34">
        <v>0</v>
      </c>
      <c r="F895" s="34">
        <v>0</v>
      </c>
      <c r="G895" s="34">
        <v>0</v>
      </c>
      <c r="H895" s="34">
        <v>0</v>
      </c>
      <c r="I895" s="34">
        <v>0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0</v>
      </c>
      <c r="S895" s="34">
        <v>0</v>
      </c>
      <c r="T895" s="34">
        <v>0</v>
      </c>
      <c r="U895" s="34">
        <v>0</v>
      </c>
      <c r="V895" s="34">
        <v>0</v>
      </c>
      <c r="W895" s="34">
        <v>0</v>
      </c>
      <c r="X895" s="34">
        <v>0</v>
      </c>
      <c r="Y895" s="34">
        <v>0</v>
      </c>
      <c r="Z895" s="34">
        <v>0</v>
      </c>
      <c r="AA895" s="34">
        <v>0</v>
      </c>
      <c r="AB895" s="34">
        <v>0</v>
      </c>
      <c r="AC895" s="34">
        <v>0</v>
      </c>
      <c r="AD895" s="34">
        <v>0</v>
      </c>
      <c r="AE895" s="34">
        <v>0</v>
      </c>
      <c r="AF895" s="34">
        <v>0</v>
      </c>
      <c r="AG895" s="34">
        <v>0</v>
      </c>
      <c r="AH895" s="34">
        <v>0</v>
      </c>
      <c r="AI895" s="34">
        <v>0</v>
      </c>
      <c r="AJ895" s="34">
        <v>0</v>
      </c>
    </row>
    <row r="896" spans="1:36" ht="13.5" thickBot="1" x14ac:dyDescent="0.25">
      <c r="A896" s="30" t="s">
        <v>90</v>
      </c>
      <c r="B896" s="31"/>
      <c r="C896" s="19">
        <v>0</v>
      </c>
      <c r="D896" s="19">
        <v>0</v>
      </c>
      <c r="E896" s="19">
        <v>0</v>
      </c>
      <c r="F896" s="19">
        <v>0</v>
      </c>
      <c r="G896" s="19">
        <v>0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</row>
    <row r="897" spans="1:36" ht="13.5" thickBot="1" x14ac:dyDescent="0.25">
      <c r="A897" s="36" t="s">
        <v>91</v>
      </c>
      <c r="B897" s="37"/>
      <c r="C897" s="38">
        <v>0</v>
      </c>
      <c r="D897" s="38">
        <v>0</v>
      </c>
      <c r="E897" s="38">
        <v>0</v>
      </c>
      <c r="F897" s="38">
        <v>0</v>
      </c>
      <c r="G897" s="38">
        <v>0</v>
      </c>
      <c r="H897" s="38">
        <v>0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0</v>
      </c>
      <c r="AA897" s="38">
        <v>0</v>
      </c>
      <c r="AB897" s="38">
        <v>0</v>
      </c>
      <c r="AC897" s="38">
        <v>0</v>
      </c>
      <c r="AD897" s="38">
        <v>0</v>
      </c>
      <c r="AE897" s="38">
        <v>0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</row>
  </sheetData>
  <pageMargins left="0.78740157480314965" right="0.78740157480314965" top="0.78740157480314965" bottom="0.78740157480314965" header="0.51181102362204722" footer="0.51181102362204722"/>
  <pageSetup paperSize="8" scale="10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F1B5-2770-4B66-A016-786809AB0785}">
  <sheetPr>
    <tabColor indexed="13"/>
    <pageSetUpPr fitToPage="1"/>
  </sheetPr>
  <dimension ref="A1:AK74"/>
  <sheetViews>
    <sheetView zoomScale="80" zoomScaleNormal="80" workbookViewId="0">
      <pane xSplit="2" ySplit="1" topLeftCell="M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132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99">
        <v>2009</v>
      </c>
      <c r="W1" s="99">
        <v>2010</v>
      </c>
      <c r="X1" s="99">
        <v>2011</v>
      </c>
      <c r="Y1" s="99">
        <v>2012</v>
      </c>
      <c r="Z1" s="99">
        <v>2013</v>
      </c>
      <c r="AA1" s="99">
        <v>2014</v>
      </c>
      <c r="AB1" s="99">
        <v>2015</v>
      </c>
      <c r="AC1" s="99">
        <v>2016</v>
      </c>
      <c r="AD1" s="99">
        <v>2017</v>
      </c>
      <c r="AE1" s="99">
        <v>2018</v>
      </c>
      <c r="AF1" s="99">
        <v>2019</v>
      </c>
      <c r="AG1" s="99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12.909895763940002</v>
      </c>
      <c r="W2" s="7">
        <v>8.5507786244735993</v>
      </c>
      <c r="X2" s="7">
        <v>14.180185863013453</v>
      </c>
      <c r="Y2" s="7">
        <v>45.712976097023905</v>
      </c>
      <c r="Z2" s="7">
        <v>61.378049965933769</v>
      </c>
      <c r="AA2" s="7">
        <v>66.090945085523018</v>
      </c>
      <c r="AB2" s="7">
        <v>68.785308110489211</v>
      </c>
      <c r="AC2" s="7">
        <v>66.642228958003329</v>
      </c>
      <c r="AD2" s="7">
        <v>113.24184816956344</v>
      </c>
      <c r="AE2" s="7">
        <v>145.43710297949829</v>
      </c>
      <c r="AF2" s="7">
        <v>145.29115639080388</v>
      </c>
      <c r="AG2" s="7">
        <v>146.72404491084089</v>
      </c>
      <c r="AH2" s="7">
        <v>142.93598051955109</v>
      </c>
      <c r="AI2" s="7">
        <v>148.37784835518525</v>
      </c>
      <c r="AJ2" s="7">
        <v>168.41424127137063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spans="1:37" s="20" customFormat="1" x14ac:dyDescent="0.2">
      <c r="A7" s="16" t="s">
        <v>7</v>
      </c>
      <c r="B7" s="17"/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12.909895763940002</v>
      </c>
      <c r="W7" s="18">
        <v>8.5507786244735993</v>
      </c>
      <c r="X7" s="18">
        <v>14.180185863013453</v>
      </c>
      <c r="Y7" s="18">
        <v>45.712976097023905</v>
      </c>
      <c r="Z7" s="18">
        <v>61.378049965933769</v>
      </c>
      <c r="AA7" s="18">
        <v>66.090945085523018</v>
      </c>
      <c r="AB7" s="18">
        <v>68.785308110489211</v>
      </c>
      <c r="AC7" s="18">
        <v>66.642228958003329</v>
      </c>
      <c r="AD7" s="18">
        <v>113.24184816956344</v>
      </c>
      <c r="AE7" s="18">
        <v>145.43710297949829</v>
      </c>
      <c r="AF7" s="18">
        <v>145.29115639080388</v>
      </c>
      <c r="AG7" s="18">
        <v>146.72404491084089</v>
      </c>
      <c r="AH7" s="18">
        <v>142.93598051955109</v>
      </c>
      <c r="AI7" s="18">
        <v>148.37784835518525</v>
      </c>
      <c r="AJ7" s="18">
        <v>168.41424127137063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0"/>
        <v>0</v>
      </c>
      <c r="Q8" s="23">
        <f t="shared" si="0"/>
        <v>0</v>
      </c>
      <c r="R8" s="23">
        <f t="shared" si="0"/>
        <v>0</v>
      </c>
      <c r="S8" s="23">
        <f t="shared" si="0"/>
        <v>0</v>
      </c>
      <c r="T8" s="23">
        <f t="shared" si="0"/>
        <v>0</v>
      </c>
      <c r="U8" s="23">
        <f t="shared" si="0"/>
        <v>0</v>
      </c>
      <c r="V8" s="23">
        <f t="shared" si="0"/>
        <v>12.909895763940002</v>
      </c>
      <c r="W8" s="23">
        <f t="shared" si="0"/>
        <v>8.5507786244735993</v>
      </c>
      <c r="X8" s="23">
        <f t="shared" si="0"/>
        <v>14.180185863013453</v>
      </c>
      <c r="Y8" s="23">
        <f t="shared" si="0"/>
        <v>45.712976097023905</v>
      </c>
      <c r="Z8" s="23">
        <f t="shared" si="0"/>
        <v>61.378049965933769</v>
      </c>
      <c r="AA8" s="23">
        <f t="shared" si="0"/>
        <v>66.090945085523018</v>
      </c>
      <c r="AB8" s="23">
        <f t="shared" si="0"/>
        <v>68.785308110489211</v>
      </c>
      <c r="AC8" s="23">
        <f t="shared" si="0"/>
        <v>66.642228958003329</v>
      </c>
      <c r="AD8" s="23">
        <f t="shared" si="0"/>
        <v>113.24184816956344</v>
      </c>
      <c r="AE8" s="23">
        <f t="shared" si="0"/>
        <v>145.43710297949829</v>
      </c>
      <c r="AF8" s="23">
        <f t="shared" si="0"/>
        <v>145.29115639080388</v>
      </c>
      <c r="AG8" s="23">
        <f t="shared" ref="AG8:AH8" si="1">AG7-AG27</f>
        <v>146.72404491084089</v>
      </c>
      <c r="AH8" s="23">
        <f t="shared" si="1"/>
        <v>142.93598051955109</v>
      </c>
      <c r="AI8" s="23">
        <f t="shared" ref="AI8:AJ8" si="2">AI7-AI27</f>
        <v>148.37784835518525</v>
      </c>
      <c r="AJ8" s="23">
        <f t="shared" si="2"/>
        <v>168.41424127137063</v>
      </c>
      <c r="AK8"/>
    </row>
    <row r="9" spans="1:37" s="20" customFormat="1" x14ac:dyDescent="0.2">
      <c r="A9" s="16" t="s">
        <v>9</v>
      </c>
      <c r="B9" s="17"/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18.355631911137912</v>
      </c>
      <c r="Z9" s="18">
        <v>22.857128964614091</v>
      </c>
      <c r="AA9" s="18">
        <v>24.518096548679999</v>
      </c>
      <c r="AB9" s="18">
        <v>24.810363388691997</v>
      </c>
      <c r="AC9" s="18">
        <v>24.94361536716</v>
      </c>
      <c r="AD9" s="18">
        <v>56.390931931826671</v>
      </c>
      <c r="AE9" s="18">
        <v>90.714163374524205</v>
      </c>
      <c r="AF9" s="18">
        <v>88.629444098446996</v>
      </c>
      <c r="AG9" s="18">
        <v>93.128910481319238</v>
      </c>
      <c r="AH9" s="18">
        <v>89.023112402331606</v>
      </c>
      <c r="AI9" s="18">
        <v>90.000579195481436</v>
      </c>
      <c r="AJ9" s="18">
        <v>93.608608820169195</v>
      </c>
      <c r="AK9"/>
    </row>
    <row r="10" spans="1:37" x14ac:dyDescent="0.2">
      <c r="A10" s="24" t="s">
        <v>10</v>
      </c>
      <c r="B10" s="25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18.355631911137912</v>
      </c>
      <c r="Z10" s="26">
        <v>22.857128964614091</v>
      </c>
      <c r="AA10" s="26">
        <v>24.518096548679999</v>
      </c>
      <c r="AB10" s="26">
        <v>24.810363388691997</v>
      </c>
      <c r="AC10" s="26">
        <v>24.94361536716</v>
      </c>
      <c r="AD10" s="26">
        <v>56.390931931826671</v>
      </c>
      <c r="AE10" s="26">
        <v>90.714163374524205</v>
      </c>
      <c r="AF10" s="26">
        <v>88.629444098446996</v>
      </c>
      <c r="AG10" s="26">
        <v>93.128910481319238</v>
      </c>
      <c r="AH10" s="26">
        <v>89.023112402331606</v>
      </c>
      <c r="AI10" s="26">
        <v>90.000579195481436</v>
      </c>
      <c r="AJ10" s="26">
        <v>93.608608820169195</v>
      </c>
    </row>
    <row r="11" spans="1:37" x14ac:dyDescent="0.2">
      <c r="A11" s="10" t="s">
        <v>11</v>
      </c>
      <c r="B11" s="11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7" x14ac:dyDescent="0.2">
      <c r="A12" s="10" t="s">
        <v>12</v>
      </c>
      <c r="B12" s="11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</row>
    <row r="15" spans="1:37" s="20" customFormat="1" x14ac:dyDescent="0.2">
      <c r="A15" s="30" t="s">
        <v>15</v>
      </c>
      <c r="B15" s="31"/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/>
    </row>
    <row r="16" spans="1:37" x14ac:dyDescent="0.2">
      <c r="A16" s="24" t="s">
        <v>10</v>
      </c>
      <c r="B16" s="25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</row>
    <row r="17" spans="1:37" x14ac:dyDescent="0.2">
      <c r="A17" s="10" t="s">
        <v>16</v>
      </c>
      <c r="B17" s="11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7" x14ac:dyDescent="0.2">
      <c r="A18" s="10" t="s">
        <v>17</v>
      </c>
      <c r="B18" s="11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</row>
    <row r="22" spans="1:37" x14ac:dyDescent="0.2">
      <c r="A22" s="24" t="s">
        <v>20</v>
      </c>
      <c r="B22" s="25"/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</row>
    <row r="25" spans="1:37" ht="13.5" thickBot="1" x14ac:dyDescent="0.25">
      <c r="A25" s="30" t="s">
        <v>23</v>
      </c>
      <c r="B25" s="31"/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</row>
    <row r="26" spans="1:37" s="20" customFormat="1" ht="13.5" thickBot="1" x14ac:dyDescent="0.25">
      <c r="A26" s="36" t="s">
        <v>24</v>
      </c>
      <c r="B26" s="37"/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12.909895763940002</v>
      </c>
      <c r="W26" s="38">
        <v>8.5507786244735993</v>
      </c>
      <c r="X26" s="38">
        <v>14.180185863013453</v>
      </c>
      <c r="Y26" s="38">
        <v>27.357344185885992</v>
      </c>
      <c r="Z26" s="38">
        <v>38.520921001319678</v>
      </c>
      <c r="AA26" s="38">
        <v>41.572848536843019</v>
      </c>
      <c r="AB26" s="38">
        <v>43.974944721797215</v>
      </c>
      <c r="AC26" s="38">
        <v>41.69861359084333</v>
      </c>
      <c r="AD26" s="38">
        <v>56.850916237736769</v>
      </c>
      <c r="AE26" s="38">
        <v>54.722939604974087</v>
      </c>
      <c r="AF26" s="38">
        <v>56.661712292356881</v>
      </c>
      <c r="AG26" s="38">
        <v>53.59513442952165</v>
      </c>
      <c r="AH26" s="38">
        <v>53.912868117219489</v>
      </c>
      <c r="AI26" s="38">
        <v>58.377269159703815</v>
      </c>
      <c r="AJ26" s="38">
        <v>74.805632451201433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12.909895763940002</v>
      </c>
      <c r="W29" s="18">
        <v>8.5507786244735993</v>
      </c>
      <c r="X29" s="18">
        <v>14.180185863013453</v>
      </c>
      <c r="Y29" s="18">
        <v>27.357344185885989</v>
      </c>
      <c r="Z29" s="18">
        <v>38.520921001319678</v>
      </c>
      <c r="AA29" s="18">
        <v>41.572848536843026</v>
      </c>
      <c r="AB29" s="18">
        <v>43.974944721797222</v>
      </c>
      <c r="AC29" s="18">
        <v>41.69861359084333</v>
      </c>
      <c r="AD29" s="18">
        <v>56.85091623773679</v>
      </c>
      <c r="AE29" s="18">
        <v>54.722939604974094</v>
      </c>
      <c r="AF29" s="18">
        <v>56.661712292356889</v>
      </c>
      <c r="AG29" s="18">
        <v>53.595134429521629</v>
      </c>
      <c r="AH29" s="18">
        <v>53.912868117219482</v>
      </c>
      <c r="AI29" s="18">
        <v>58.377269159703822</v>
      </c>
      <c r="AJ29" s="18">
        <v>74.805632451201447</v>
      </c>
      <c r="AK29"/>
    </row>
    <row r="30" spans="1:37" s="20" customFormat="1" x14ac:dyDescent="0.2">
      <c r="A30" s="42" t="s">
        <v>28</v>
      </c>
      <c r="B30" s="43"/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12.909895763940002</v>
      </c>
      <c r="W30" s="44">
        <v>8.5507786244735993</v>
      </c>
      <c r="X30" s="44">
        <v>14.180185863013453</v>
      </c>
      <c r="Y30" s="44">
        <v>27.357344185885989</v>
      </c>
      <c r="Z30" s="44">
        <v>38.520921001319678</v>
      </c>
      <c r="AA30" s="44">
        <v>41.572848536843026</v>
      </c>
      <c r="AB30" s="44">
        <v>43.974944721797222</v>
      </c>
      <c r="AC30" s="44">
        <v>41.69861359084333</v>
      </c>
      <c r="AD30" s="44">
        <v>56.85091623773679</v>
      </c>
      <c r="AE30" s="44">
        <v>54.722939604974094</v>
      </c>
      <c r="AF30" s="44">
        <v>56.661712292356889</v>
      </c>
      <c r="AG30" s="44">
        <v>53.595134429521629</v>
      </c>
      <c r="AH30" s="44">
        <v>53.912868117219482</v>
      </c>
      <c r="AI30" s="44">
        <v>58.377269159703822</v>
      </c>
      <c r="AJ30" s="44">
        <v>74.805632451201447</v>
      </c>
      <c r="AK30"/>
    </row>
    <row r="31" spans="1:37" x14ac:dyDescent="0.2">
      <c r="A31" s="45" t="s">
        <v>29</v>
      </c>
      <c r="B31" s="46" t="s">
        <v>30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</row>
    <row r="32" spans="1:37" x14ac:dyDescent="0.2">
      <c r="A32" s="49" t="s">
        <v>31</v>
      </c>
      <c r="B32" s="50" t="s">
        <v>32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7" x14ac:dyDescent="0.2">
      <c r="A33" s="49" t="s">
        <v>33</v>
      </c>
      <c r="B33" s="50" t="s">
        <v>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7" x14ac:dyDescent="0.2">
      <c r="A34" s="49" t="s">
        <v>35</v>
      </c>
      <c r="B34" s="50" t="s">
        <v>36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1:37" x14ac:dyDescent="0.2">
      <c r="A35" s="49" t="s">
        <v>37</v>
      </c>
      <c r="B35" s="50" t="s">
        <v>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7" x14ac:dyDescent="0.2">
      <c r="A36" s="49" t="s">
        <v>39</v>
      </c>
      <c r="B36" s="50" t="s">
        <v>40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</row>
    <row r="37" spans="1:37" x14ac:dyDescent="0.2">
      <c r="A37" s="49" t="s">
        <v>41</v>
      </c>
      <c r="B37" s="50" t="s">
        <v>42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</row>
    <row r="38" spans="1:37" x14ac:dyDescent="0.2">
      <c r="A38" s="49" t="s">
        <v>43</v>
      </c>
      <c r="B38" s="50" t="s">
        <v>44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12.909895763940002</v>
      </c>
      <c r="W38" s="51">
        <v>8.5507786244735993</v>
      </c>
      <c r="X38" s="51">
        <v>14.180185863013453</v>
      </c>
      <c r="Y38" s="51">
        <v>27.357344185885989</v>
      </c>
      <c r="Z38" s="51">
        <v>38.520921001319678</v>
      </c>
      <c r="AA38" s="51">
        <v>41.572848536843026</v>
      </c>
      <c r="AB38" s="51">
        <v>43.974944721797222</v>
      </c>
      <c r="AC38" s="51">
        <v>41.69861359084333</v>
      </c>
      <c r="AD38" s="51">
        <v>56.85091623773679</v>
      </c>
      <c r="AE38" s="51">
        <v>54.722939604974094</v>
      </c>
      <c r="AF38" s="51">
        <v>56.661712292356889</v>
      </c>
      <c r="AG38" s="51">
        <v>53.595134429521629</v>
      </c>
      <c r="AH38" s="51">
        <v>53.912868117219482</v>
      </c>
      <c r="AI38" s="51">
        <v>58.377269159703822</v>
      </c>
      <c r="AJ38" s="51">
        <v>74.805632451201447</v>
      </c>
    </row>
    <row r="39" spans="1:37" x14ac:dyDescent="0.2">
      <c r="A39" s="49" t="s">
        <v>45</v>
      </c>
      <c r="B39" s="50" t="s">
        <v>46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7" x14ac:dyDescent="0.2">
      <c r="A40" s="49" t="s">
        <v>47</v>
      </c>
      <c r="B40" s="50" t="s">
        <v>48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7" x14ac:dyDescent="0.2">
      <c r="A41" s="49" t="s">
        <v>49</v>
      </c>
      <c r="B41" s="50" t="s">
        <v>50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7" x14ac:dyDescent="0.2">
      <c r="A42" s="49" t="s">
        <v>51</v>
      </c>
      <c r="B42" s="50" t="s">
        <v>52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7" x14ac:dyDescent="0.2">
      <c r="A43" s="76" t="s">
        <v>53</v>
      </c>
      <c r="B43" s="92" t="s">
        <v>54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</row>
    <row r="44" spans="1:37" s="60" customFormat="1" x14ac:dyDescent="0.2">
      <c r="A44" s="57" t="s">
        <v>55</v>
      </c>
      <c r="B44" s="58" t="s">
        <v>56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/>
    </row>
    <row r="45" spans="1:37" s="20" customFormat="1" x14ac:dyDescent="0.2">
      <c r="A45" s="30" t="s">
        <v>57</v>
      </c>
      <c r="B45" s="31"/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0</v>
      </c>
      <c r="AJ47" s="47">
        <v>0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7" x14ac:dyDescent="0.2">
      <c r="A50" s="49" t="s">
        <v>62</v>
      </c>
      <c r="B50" s="11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/>
    </row>
    <row r="57" spans="1:37" s="20" customFormat="1" x14ac:dyDescent="0.2">
      <c r="A57" s="66" t="s">
        <v>69</v>
      </c>
      <c r="B57" s="67"/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/>
    </row>
    <row r="58" spans="1:37" x14ac:dyDescent="0.2">
      <c r="A58" s="61" t="s">
        <v>70</v>
      </c>
      <c r="B58" s="25"/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>
        <v>0</v>
      </c>
      <c r="AI59" s="73">
        <v>0</v>
      </c>
      <c r="AJ59" s="73">
        <v>0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>
        <v>0</v>
      </c>
      <c r="AI60" s="73">
        <v>0</v>
      </c>
      <c r="AJ60" s="73">
        <v>0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>
        <v>0</v>
      </c>
      <c r="AI61" s="73">
        <v>0</v>
      </c>
      <c r="AJ61" s="73">
        <v>0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>
        <v>0</v>
      </c>
      <c r="AI62" s="73">
        <v>0</v>
      </c>
      <c r="AJ62" s="73">
        <v>0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</row>
    <row r="65" spans="1:37" x14ac:dyDescent="0.2">
      <c r="A65" s="76" t="s">
        <v>82</v>
      </c>
      <c r="B65" s="28"/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v>0</v>
      </c>
      <c r="AH65" s="78">
        <v>0</v>
      </c>
      <c r="AI65" s="78">
        <v>0</v>
      </c>
      <c r="AJ65" s="78">
        <v>0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>
        <v>0</v>
      </c>
      <c r="AI67" s="73">
        <v>0</v>
      </c>
      <c r="AJ67" s="73">
        <v>0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>
        <v>0</v>
      </c>
      <c r="AI68" s="73">
        <v>0</v>
      </c>
      <c r="AJ68" s="73">
        <v>0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</row>
    <row r="70" spans="1:37" s="20" customFormat="1" x14ac:dyDescent="0.2">
      <c r="A70" s="32" t="s">
        <v>89</v>
      </c>
      <c r="B70" s="33"/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/>
    </row>
    <row r="73" spans="1:37" x14ac:dyDescent="0.2">
      <c r="A73" s="87"/>
      <c r="B73" s="87"/>
    </row>
    <row r="74" spans="1:37" s="20" customFormat="1" x14ac:dyDescent="0.2">
      <c r="A74" s="94"/>
      <c r="B74" s="95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/>
    </row>
  </sheetData>
  <pageMargins left="0.78740157480314965" right="0.78740157480314965" top="0.78740157480314965" bottom="0.78740157480314965" header="0.51181102362204722" footer="0.51181102362204722"/>
  <pageSetup paperSize="8" scale="59" orientation="landscape" cellComments="asDisplayed" r:id="rId1"/>
  <headerFooter alignWithMargins="0">
    <oddFooter>&amp;L&amp;F&amp;CPage &amp;P of &amp;N&amp;R&amp;A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B974-962E-4E1A-8687-CB1768BAF001}">
  <sheetPr>
    <tabColor indexed="13"/>
    <pageSetUpPr fitToPage="1"/>
  </sheetPr>
  <dimension ref="A1:AK96"/>
  <sheetViews>
    <sheetView tabSelected="1" zoomScale="80" zoomScaleNormal="80" workbookViewId="0">
      <pane xSplit="2" ySplit="1" topLeftCell="M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93" customWidth="1"/>
    <col min="2" max="2" width="8.5703125" style="9" bestFit="1" customWidth="1"/>
    <col min="3" max="36" width="9.140625" style="9"/>
    <col min="38" max="16384" width="9.140625" style="9"/>
  </cols>
  <sheetData>
    <row r="1" spans="1:37" s="4" customFormat="1" ht="47.25" customHeight="1" thickBot="1" x14ac:dyDescent="0.25">
      <c r="A1" s="1" t="s">
        <v>20</v>
      </c>
      <c r="B1" s="2" t="s">
        <v>1</v>
      </c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2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10" t="s">
        <v>3</v>
      </c>
      <c r="B3" s="11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1.7199999999999998</v>
      </c>
      <c r="I3" s="12">
        <v>4.5579999999999998</v>
      </c>
      <c r="J3" s="12">
        <v>5.5039999999999996</v>
      </c>
      <c r="K3" s="12">
        <v>13.071999999999999</v>
      </c>
      <c r="L3" s="12">
        <v>24.939999999999998</v>
      </c>
      <c r="M3" s="12">
        <v>14.533999999999999</v>
      </c>
      <c r="N3" s="12">
        <v>3.2679999999999998</v>
      </c>
      <c r="O3" s="12">
        <v>48.589999999999996</v>
      </c>
      <c r="P3" s="12">
        <v>101.136</v>
      </c>
      <c r="Q3" s="12">
        <v>135.36399999999998</v>
      </c>
      <c r="R3" s="12">
        <v>175.90526</v>
      </c>
      <c r="S3" s="12">
        <v>153.67402945857143</v>
      </c>
      <c r="T3" s="12">
        <v>121.46673875400002</v>
      </c>
      <c r="U3" s="12">
        <v>64.760690338000003</v>
      </c>
      <c r="V3" s="12">
        <v>80.772639553999994</v>
      </c>
      <c r="W3" s="12">
        <v>65.350318120000011</v>
      </c>
      <c r="X3" s="12">
        <v>62.919489247999977</v>
      </c>
      <c r="Y3" s="12">
        <v>67.390044275999983</v>
      </c>
      <c r="Z3" s="12">
        <v>225.7640782</v>
      </c>
      <c r="AA3" s="12">
        <v>245.35926419999998</v>
      </c>
      <c r="AB3" s="12">
        <v>150.66980699999999</v>
      </c>
      <c r="AC3" s="12">
        <v>74.928583599999996</v>
      </c>
      <c r="AD3" s="12">
        <v>96.011063919999984</v>
      </c>
      <c r="AE3" s="12">
        <v>139.45061680000001</v>
      </c>
      <c r="AF3" s="12">
        <v>187.44378883999997</v>
      </c>
      <c r="AG3" s="12">
        <v>151.45561480000001</v>
      </c>
      <c r="AH3" s="12">
        <v>210.76152354000004</v>
      </c>
      <c r="AI3" s="12">
        <v>136.02009399999997</v>
      </c>
      <c r="AJ3" s="12">
        <v>320.02053399999994</v>
      </c>
    </row>
    <row r="4" spans="1:37" x14ac:dyDescent="0.2">
      <c r="A4" s="10" t="s">
        <v>4</v>
      </c>
      <c r="B4" s="11"/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3.01</v>
      </c>
      <c r="I4" s="12">
        <v>15.651999999999999</v>
      </c>
      <c r="J4" s="12">
        <v>6.5359999999999996</v>
      </c>
      <c r="K4" s="12">
        <v>6.2779999999999996</v>
      </c>
      <c r="L4" s="12">
        <v>4.2139999999999995</v>
      </c>
      <c r="M4" s="12">
        <v>6.1059999999999999</v>
      </c>
      <c r="N4" s="12">
        <v>24.767999999999997</v>
      </c>
      <c r="O4" s="12">
        <v>5.3319999999999999</v>
      </c>
      <c r="P4" s="12">
        <v>0.85999999999999988</v>
      </c>
      <c r="Q4" s="12">
        <v>0</v>
      </c>
      <c r="R4" s="12">
        <v>0.10836</v>
      </c>
      <c r="S4" s="12">
        <v>0.77653472714285721</v>
      </c>
      <c r="T4" s="12">
        <v>7.0566376359999996</v>
      </c>
      <c r="U4" s="12">
        <v>26.042077443999997</v>
      </c>
      <c r="V4" s="12">
        <v>15.089860999999999</v>
      </c>
      <c r="W4" s="12">
        <v>24.902281002000002</v>
      </c>
      <c r="X4" s="12">
        <v>20.771312023999997</v>
      </c>
      <c r="Y4" s="12">
        <v>31.83121139</v>
      </c>
      <c r="Z4" s="12">
        <v>32.935514599999998</v>
      </c>
      <c r="AA4" s="12">
        <v>60.540362200000011</v>
      </c>
      <c r="AB4" s="12">
        <v>92.759986999999981</v>
      </c>
      <c r="AC4" s="12">
        <v>136.13896319999998</v>
      </c>
      <c r="AD4" s="12">
        <v>154.36227891999999</v>
      </c>
      <c r="AE4" s="12">
        <v>141.83539077999998</v>
      </c>
      <c r="AF4" s="12">
        <v>132.01331443999996</v>
      </c>
      <c r="AG4" s="12">
        <v>164.51504245999999</v>
      </c>
      <c r="AH4" s="12">
        <v>74.228516079999991</v>
      </c>
      <c r="AI4" s="12">
        <v>114.356866</v>
      </c>
      <c r="AJ4" s="12">
        <v>38.391956599999993</v>
      </c>
    </row>
    <row r="5" spans="1:37" x14ac:dyDescent="0.2">
      <c r="A5" s="10" t="s">
        <v>5</v>
      </c>
      <c r="B5" s="11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7" ht="13.5" thickBot="1" x14ac:dyDescent="0.25">
      <c r="A6" s="13" t="s">
        <v>6</v>
      </c>
      <c r="B6" s="14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</row>
    <row r="7" spans="1:37" s="20" customFormat="1" x14ac:dyDescent="0.2">
      <c r="A7" s="16" t="s">
        <v>7</v>
      </c>
      <c r="B7" s="17"/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-1.29</v>
      </c>
      <c r="I7" s="18">
        <v>-11.093999999999999</v>
      </c>
      <c r="J7" s="18">
        <v>-1.032</v>
      </c>
      <c r="K7" s="18">
        <v>6.7939999999999996</v>
      </c>
      <c r="L7" s="18">
        <v>20.725999999999999</v>
      </c>
      <c r="M7" s="18">
        <v>8.427999999999999</v>
      </c>
      <c r="N7" s="18">
        <v>-21.499999999999996</v>
      </c>
      <c r="O7" s="18">
        <v>43.257999999999996</v>
      </c>
      <c r="P7" s="18">
        <v>100.276</v>
      </c>
      <c r="Q7" s="18">
        <v>135.36399999999998</v>
      </c>
      <c r="R7" s="18">
        <v>175.79689999999999</v>
      </c>
      <c r="S7" s="18">
        <v>152.89749473142857</v>
      </c>
      <c r="T7" s="18">
        <v>114.41010111800001</v>
      </c>
      <c r="U7" s="18">
        <v>38.718612894000003</v>
      </c>
      <c r="V7" s="18">
        <v>65.682778553999995</v>
      </c>
      <c r="W7" s="18">
        <v>40.448037118000009</v>
      </c>
      <c r="X7" s="18">
        <v>42.14817722399998</v>
      </c>
      <c r="Y7" s="18">
        <v>35.558832885999983</v>
      </c>
      <c r="Z7" s="18">
        <v>192.8285636</v>
      </c>
      <c r="AA7" s="18">
        <v>184.81890199999998</v>
      </c>
      <c r="AB7" s="18">
        <v>57.909820000000011</v>
      </c>
      <c r="AC7" s="18">
        <v>-61.210379599999982</v>
      </c>
      <c r="AD7" s="18">
        <v>-58.35121500000001</v>
      </c>
      <c r="AE7" s="18">
        <v>-2.3847739799999772</v>
      </c>
      <c r="AF7" s="18">
        <v>55.430474400000008</v>
      </c>
      <c r="AG7" s="18">
        <v>-13.059427659999983</v>
      </c>
      <c r="AH7" s="18">
        <v>136.53300746000005</v>
      </c>
      <c r="AI7" s="18">
        <v>21.663227999999975</v>
      </c>
      <c r="AJ7" s="18">
        <v>281.62857739999993</v>
      </c>
      <c r="AK7"/>
    </row>
    <row r="8" spans="1:37" s="20" customFormat="1" ht="13.5" thickBot="1" x14ac:dyDescent="0.25">
      <c r="A8" s="21" t="s">
        <v>8</v>
      </c>
      <c r="B8" s="22"/>
      <c r="C8" s="23">
        <f t="shared" ref="C8:AF8" si="0">C7-C27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-1.29</v>
      </c>
      <c r="I8" s="23">
        <f t="shared" si="0"/>
        <v>-11.093999999999999</v>
      </c>
      <c r="J8" s="23">
        <f t="shared" si="0"/>
        <v>-1.032</v>
      </c>
      <c r="K8" s="23">
        <f t="shared" si="0"/>
        <v>6.7939999999999996</v>
      </c>
      <c r="L8" s="23">
        <f t="shared" si="0"/>
        <v>20.725999999999999</v>
      </c>
      <c r="M8" s="23">
        <f t="shared" si="0"/>
        <v>8.427999999999999</v>
      </c>
      <c r="N8" s="23">
        <f t="shared" si="0"/>
        <v>-21.499999999999996</v>
      </c>
      <c r="O8" s="23">
        <f t="shared" si="0"/>
        <v>43.257999999999996</v>
      </c>
      <c r="P8" s="23">
        <f t="shared" si="0"/>
        <v>100.276</v>
      </c>
      <c r="Q8" s="23">
        <f t="shared" si="0"/>
        <v>135.36399999999998</v>
      </c>
      <c r="R8" s="23">
        <f t="shared" si="0"/>
        <v>175.79689999999999</v>
      </c>
      <c r="S8" s="23">
        <f t="shared" si="0"/>
        <v>152.89749473142857</v>
      </c>
      <c r="T8" s="23">
        <f t="shared" si="0"/>
        <v>114.41010111800001</v>
      </c>
      <c r="U8" s="23">
        <f t="shared" si="0"/>
        <v>38.718612894000003</v>
      </c>
      <c r="V8" s="23">
        <f t="shared" si="0"/>
        <v>65.682778553999995</v>
      </c>
      <c r="W8" s="23">
        <f t="shared" si="0"/>
        <v>40.448037118000009</v>
      </c>
      <c r="X8" s="23">
        <f t="shared" si="0"/>
        <v>42.14817722399998</v>
      </c>
      <c r="Y8" s="23">
        <f t="shared" si="0"/>
        <v>35.558832885999983</v>
      </c>
      <c r="Z8" s="23">
        <f t="shared" si="0"/>
        <v>192.8285636</v>
      </c>
      <c r="AA8" s="23">
        <f t="shared" si="0"/>
        <v>184.81890199999998</v>
      </c>
      <c r="AB8" s="23">
        <f t="shared" si="0"/>
        <v>57.909820000000011</v>
      </c>
      <c r="AC8" s="23">
        <f t="shared" si="0"/>
        <v>-61.210379599999982</v>
      </c>
      <c r="AD8" s="23">
        <f t="shared" si="0"/>
        <v>-58.35121500000001</v>
      </c>
      <c r="AE8" s="23">
        <f t="shared" si="0"/>
        <v>-2.3847739799999772</v>
      </c>
      <c r="AF8" s="23">
        <f t="shared" si="0"/>
        <v>55.430474400000008</v>
      </c>
      <c r="AG8" s="23">
        <f t="shared" ref="AG8:AH8" si="1">AG7-AG27</f>
        <v>-13.059427659999983</v>
      </c>
      <c r="AH8" s="23">
        <f t="shared" si="1"/>
        <v>136.53300746000005</v>
      </c>
      <c r="AI8" s="23">
        <f t="shared" ref="AI8:AJ8" si="2">AI7-AI27</f>
        <v>21.663227999999975</v>
      </c>
      <c r="AJ8" s="23">
        <f t="shared" si="2"/>
        <v>281.62857739999993</v>
      </c>
      <c r="AK8"/>
    </row>
    <row r="9" spans="1:37" s="20" customFormat="1" x14ac:dyDescent="0.2">
      <c r="A9" s="16" t="s">
        <v>9</v>
      </c>
      <c r="B9" s="17"/>
      <c r="C9" s="18">
        <v>43.515999999999998</v>
      </c>
      <c r="D9" s="18">
        <v>35.001999999999995</v>
      </c>
      <c r="E9" s="18">
        <v>36.549999999999997</v>
      </c>
      <c r="F9" s="18">
        <v>37.926000000000002</v>
      </c>
      <c r="G9" s="18">
        <v>41.279999999999994</v>
      </c>
      <c r="H9" s="18">
        <v>38.613999999999997</v>
      </c>
      <c r="I9" s="18">
        <v>40.075999999999993</v>
      </c>
      <c r="J9" s="18">
        <v>40.161999999999992</v>
      </c>
      <c r="K9" s="18">
        <v>42.397999999999996</v>
      </c>
      <c r="L9" s="18">
        <v>41.366</v>
      </c>
      <c r="M9" s="18">
        <v>48.245999999999995</v>
      </c>
      <c r="N9" s="18">
        <v>50.997999999999998</v>
      </c>
      <c r="O9" s="18">
        <v>60.629999999999995</v>
      </c>
      <c r="P9" s="18">
        <v>63.811999999999998</v>
      </c>
      <c r="Q9" s="18">
        <v>63.811999999999998</v>
      </c>
      <c r="R9" s="18">
        <v>59.590775999999998</v>
      </c>
      <c r="S9" s="18">
        <v>61.663557813828568</v>
      </c>
      <c r="T9" s="18">
        <v>62.652240119999995</v>
      </c>
      <c r="U9" s="18">
        <v>57.723931086</v>
      </c>
      <c r="V9" s="18">
        <v>63.825918669999993</v>
      </c>
      <c r="W9" s="18">
        <v>43.259691619999998</v>
      </c>
      <c r="X9" s="18">
        <v>18.506708079999996</v>
      </c>
      <c r="Y9" s="18">
        <v>49.016600935999996</v>
      </c>
      <c r="Z9" s="18">
        <v>67.803114660000006</v>
      </c>
      <c r="AA9" s="18">
        <v>58.226871555999992</v>
      </c>
      <c r="AB9" s="18">
        <v>56.421942600000001</v>
      </c>
      <c r="AC9" s="18">
        <v>55.748676979999985</v>
      </c>
      <c r="AD9" s="18">
        <v>44.408851139999996</v>
      </c>
      <c r="AE9" s="18">
        <v>54.38453208</v>
      </c>
      <c r="AF9" s="18">
        <v>52.839245379999994</v>
      </c>
      <c r="AG9" s="18">
        <v>57.940724099999997</v>
      </c>
      <c r="AH9" s="18">
        <v>53.473718120000001</v>
      </c>
      <c r="AI9" s="18">
        <v>43.971541999999999</v>
      </c>
      <c r="AJ9" s="18">
        <v>47.301969399999997</v>
      </c>
      <c r="AK9"/>
    </row>
    <row r="10" spans="1:37" x14ac:dyDescent="0.2">
      <c r="A10" s="24" t="s">
        <v>10</v>
      </c>
      <c r="B10" s="25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</row>
    <row r="11" spans="1:37" x14ac:dyDescent="0.2">
      <c r="A11" s="10" t="s">
        <v>11</v>
      </c>
      <c r="B11" s="11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7" x14ac:dyDescent="0.2">
      <c r="A12" s="10" t="s">
        <v>12</v>
      </c>
      <c r="B12" s="11"/>
      <c r="C12" s="12">
        <v>34.915999999999997</v>
      </c>
      <c r="D12" s="12">
        <v>26.745999999999999</v>
      </c>
      <c r="E12" s="12">
        <v>28.207999999999998</v>
      </c>
      <c r="F12" s="12">
        <v>30.013999999999999</v>
      </c>
      <c r="G12" s="12">
        <v>33.281999999999996</v>
      </c>
      <c r="H12" s="12">
        <v>30.873999999999999</v>
      </c>
      <c r="I12" s="12">
        <v>32.077999999999996</v>
      </c>
      <c r="J12" s="12">
        <v>32.163999999999994</v>
      </c>
      <c r="K12" s="12">
        <v>33.797999999999995</v>
      </c>
      <c r="L12" s="12">
        <v>31.561999999999998</v>
      </c>
      <c r="M12" s="12">
        <v>38.613999999999997</v>
      </c>
      <c r="N12" s="12">
        <v>41.366</v>
      </c>
      <c r="O12" s="12">
        <v>45.923999999999999</v>
      </c>
      <c r="P12" s="12">
        <v>47.385999999999996</v>
      </c>
      <c r="Q12" s="12">
        <v>47.471999999999994</v>
      </c>
      <c r="R12" s="12">
        <v>45.5886</v>
      </c>
      <c r="S12" s="12">
        <v>49.183074413828571</v>
      </c>
      <c r="T12" s="12">
        <v>46.969116719999995</v>
      </c>
      <c r="U12" s="12">
        <v>44.965573085999999</v>
      </c>
      <c r="V12" s="12">
        <v>49.667136669999998</v>
      </c>
      <c r="W12" s="12">
        <v>24.883177219999993</v>
      </c>
      <c r="X12" s="12">
        <v>0.25298447999999996</v>
      </c>
      <c r="Y12" s="12">
        <v>29.801018935999998</v>
      </c>
      <c r="Z12" s="12">
        <v>50.326280660000002</v>
      </c>
      <c r="AA12" s="12">
        <v>43.062676799999991</v>
      </c>
      <c r="AB12" s="12">
        <v>45.609850600000001</v>
      </c>
      <c r="AC12" s="12">
        <v>45.786780979999989</v>
      </c>
      <c r="AD12" s="12">
        <v>34.283297139999995</v>
      </c>
      <c r="AE12" s="12">
        <v>42.942060079999997</v>
      </c>
      <c r="AF12" s="12">
        <v>41.13516138</v>
      </c>
      <c r="AG12" s="12">
        <v>46.077264899999996</v>
      </c>
      <c r="AH12" s="12">
        <v>44.327411720000001</v>
      </c>
      <c r="AI12" s="12">
        <v>36.729568</v>
      </c>
      <c r="AJ12" s="12">
        <v>40.685172399999999</v>
      </c>
    </row>
    <row r="13" spans="1:37" x14ac:dyDescent="0.2">
      <c r="A13" s="10" t="s">
        <v>13</v>
      </c>
      <c r="B13" s="11"/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7" x14ac:dyDescent="0.2">
      <c r="A14" s="27" t="s">
        <v>14</v>
      </c>
      <c r="B14" s="28"/>
      <c r="C14" s="29">
        <v>8.6</v>
      </c>
      <c r="D14" s="29">
        <v>8.2560000000000002</v>
      </c>
      <c r="E14" s="29">
        <v>8.3419999999999987</v>
      </c>
      <c r="F14" s="29">
        <v>7.911999999999999</v>
      </c>
      <c r="G14" s="29">
        <v>7.9979999999999993</v>
      </c>
      <c r="H14" s="29">
        <v>7.7399999999999993</v>
      </c>
      <c r="I14" s="29">
        <v>7.9979999999999993</v>
      </c>
      <c r="J14" s="29">
        <v>7.9979999999999993</v>
      </c>
      <c r="K14" s="29">
        <v>8.6</v>
      </c>
      <c r="L14" s="29">
        <v>9.8039999999999985</v>
      </c>
      <c r="M14" s="29">
        <v>9.6319999999999997</v>
      </c>
      <c r="N14" s="29">
        <v>9.6319999999999997</v>
      </c>
      <c r="O14" s="29">
        <v>14.706</v>
      </c>
      <c r="P14" s="29">
        <v>16.425999999999998</v>
      </c>
      <c r="Q14" s="29">
        <v>16.34</v>
      </c>
      <c r="R14" s="29">
        <v>14.002175999999999</v>
      </c>
      <c r="S14" s="29">
        <v>12.480483399999997</v>
      </c>
      <c r="T14" s="29">
        <v>15.683123399999998</v>
      </c>
      <c r="U14" s="29">
        <v>12.758357999999999</v>
      </c>
      <c r="V14" s="29">
        <v>14.158781999999999</v>
      </c>
      <c r="W14" s="29">
        <v>18.376514400000001</v>
      </c>
      <c r="X14" s="29">
        <v>18.253723599999997</v>
      </c>
      <c r="Y14" s="29">
        <v>19.215581999999998</v>
      </c>
      <c r="Z14" s="29">
        <v>17.476834</v>
      </c>
      <c r="AA14" s="29">
        <v>15.164194755999999</v>
      </c>
      <c r="AB14" s="29">
        <v>10.812091999999998</v>
      </c>
      <c r="AC14" s="29">
        <v>9.9618959999999994</v>
      </c>
      <c r="AD14" s="29">
        <v>10.125553999999998</v>
      </c>
      <c r="AE14" s="29">
        <v>11.442471999999999</v>
      </c>
      <c r="AF14" s="29">
        <v>11.704083999999998</v>
      </c>
      <c r="AG14" s="29">
        <v>11.863459199999998</v>
      </c>
      <c r="AH14" s="29">
        <v>9.1463063999999985</v>
      </c>
      <c r="AI14" s="29">
        <v>7.2419739999999999</v>
      </c>
      <c r="AJ14" s="29">
        <v>6.616797</v>
      </c>
    </row>
    <row r="15" spans="1:37" s="20" customFormat="1" x14ac:dyDescent="0.2">
      <c r="A15" s="30" t="s">
        <v>15</v>
      </c>
      <c r="B15" s="31"/>
      <c r="C15" s="19">
        <v>1186.886</v>
      </c>
      <c r="D15" s="19">
        <v>1237.2820000000002</v>
      </c>
      <c r="E15" s="19">
        <v>1304.9639999999999</v>
      </c>
      <c r="F15" s="19">
        <v>1341.5139999999999</v>
      </c>
      <c r="G15" s="19">
        <v>1388.5559999999998</v>
      </c>
      <c r="H15" s="19">
        <v>1471.46</v>
      </c>
      <c r="I15" s="19">
        <v>1584.0339999999999</v>
      </c>
      <c r="J15" s="19">
        <v>1653.35</v>
      </c>
      <c r="K15" s="19">
        <v>1725.6759999999999</v>
      </c>
      <c r="L15" s="19">
        <v>1803.9359999999999</v>
      </c>
      <c r="M15" s="19">
        <v>1968.2819999999999</v>
      </c>
      <c r="N15" s="19">
        <v>2066.2359999999999</v>
      </c>
      <c r="O15" s="19">
        <v>2054.9699999999998</v>
      </c>
      <c r="P15" s="19">
        <v>2078.3619999999996</v>
      </c>
      <c r="Q15" s="19">
        <v>2088.424</v>
      </c>
      <c r="R15" s="19">
        <v>2083.5641399999995</v>
      </c>
      <c r="S15" s="19">
        <v>2161.4465570369457</v>
      </c>
      <c r="T15" s="19">
        <v>2243.0460615075554</v>
      </c>
      <c r="U15" s="19">
        <v>2310.6335861727193</v>
      </c>
      <c r="V15" s="19">
        <v>2103.906325762573</v>
      </c>
      <c r="W15" s="19">
        <v>2144.7445569106098</v>
      </c>
      <c r="X15" s="19">
        <v>1898.5776283555892</v>
      </c>
      <c r="Y15" s="19">
        <v>1938.5743144093344</v>
      </c>
      <c r="Z15" s="19">
        <v>1786.9855822848347</v>
      </c>
      <c r="AA15" s="19">
        <v>1740.2910761662827</v>
      </c>
      <c r="AB15" s="19">
        <v>1806.4941905531275</v>
      </c>
      <c r="AC15" s="19">
        <v>2036.3705401667912</v>
      </c>
      <c r="AD15" s="19">
        <v>1954.6663600560562</v>
      </c>
      <c r="AE15" s="19">
        <v>1873.361490524092</v>
      </c>
      <c r="AF15" s="19">
        <v>1721.3427016134256</v>
      </c>
      <c r="AG15" s="19">
        <v>1696.8790007913435</v>
      </c>
      <c r="AH15" s="19">
        <v>1827.8706563586245</v>
      </c>
      <c r="AI15" s="19">
        <v>1874.7712548194286</v>
      </c>
      <c r="AJ15" s="19">
        <v>1582.4337857810206</v>
      </c>
      <c r="AK15"/>
    </row>
    <row r="16" spans="1:37" x14ac:dyDescent="0.2">
      <c r="A16" s="24" t="s">
        <v>10</v>
      </c>
      <c r="B16" s="25"/>
      <c r="C16" s="26">
        <v>1145.52</v>
      </c>
      <c r="D16" s="26">
        <v>1202.452</v>
      </c>
      <c r="E16" s="26">
        <v>1268.07</v>
      </c>
      <c r="F16" s="26">
        <v>1302.6419999999998</v>
      </c>
      <c r="G16" s="26">
        <v>1345.5559999999998</v>
      </c>
      <c r="H16" s="26">
        <v>1429.1479999999999</v>
      </c>
      <c r="I16" s="26">
        <v>1541.4639999999999</v>
      </c>
      <c r="J16" s="26">
        <v>1605.7059999999999</v>
      </c>
      <c r="K16" s="26">
        <v>1666.7659999999998</v>
      </c>
      <c r="L16" s="26">
        <v>1750.1859999999999</v>
      </c>
      <c r="M16" s="26">
        <v>1892.3439999999998</v>
      </c>
      <c r="N16" s="26">
        <v>1988.5779999999997</v>
      </c>
      <c r="O16" s="26">
        <v>1970.6039999999998</v>
      </c>
      <c r="P16" s="26">
        <v>1993.0499999999997</v>
      </c>
      <c r="Q16" s="26">
        <v>2000.5319999999999</v>
      </c>
      <c r="R16" s="26">
        <v>1999.7834357899997</v>
      </c>
      <c r="S16" s="26">
        <v>1993.4934159999998</v>
      </c>
      <c r="T16" s="26">
        <v>2056.2666780664158</v>
      </c>
      <c r="U16" s="26">
        <v>2120.5628530333979</v>
      </c>
      <c r="V16" s="26">
        <v>1915.7501513092579</v>
      </c>
      <c r="W16" s="26">
        <v>1962.1473289844071</v>
      </c>
      <c r="X16" s="26">
        <v>1729.7480471957344</v>
      </c>
      <c r="Y16" s="26">
        <v>1737.495899172003</v>
      </c>
      <c r="Z16" s="26">
        <v>1580.4489081800953</v>
      </c>
      <c r="AA16" s="26">
        <v>1538.1225010128885</v>
      </c>
      <c r="AB16" s="26">
        <v>1596.3433968994082</v>
      </c>
      <c r="AC16" s="26">
        <v>1822.1707187730935</v>
      </c>
      <c r="AD16" s="26">
        <v>1748.7102350704406</v>
      </c>
      <c r="AE16" s="26">
        <v>1667.7865923774164</v>
      </c>
      <c r="AF16" s="26">
        <v>1521.0540778021184</v>
      </c>
      <c r="AG16" s="26">
        <v>1492.3004122481516</v>
      </c>
      <c r="AH16" s="26">
        <v>1625.7425735452675</v>
      </c>
      <c r="AI16" s="26">
        <v>1675.1829350428945</v>
      </c>
      <c r="AJ16" s="26">
        <v>1392.0871630662095</v>
      </c>
    </row>
    <row r="17" spans="1:37" x14ac:dyDescent="0.2">
      <c r="A17" s="10" t="s">
        <v>16</v>
      </c>
      <c r="B17" s="11"/>
      <c r="C17" s="12">
        <v>16.77</v>
      </c>
      <c r="D17" s="12">
        <v>16.081999999999997</v>
      </c>
      <c r="E17" s="12">
        <v>16.855999999999998</v>
      </c>
      <c r="F17" s="12">
        <v>17.63</v>
      </c>
      <c r="G17" s="12">
        <v>19.091999999999999</v>
      </c>
      <c r="H17" s="12">
        <v>20.381999999999998</v>
      </c>
      <c r="I17" s="12">
        <v>20.209999999999997</v>
      </c>
      <c r="J17" s="12">
        <v>24.939999999999998</v>
      </c>
      <c r="K17" s="12">
        <v>35.431999999999995</v>
      </c>
      <c r="L17" s="12">
        <v>32.765999999999998</v>
      </c>
      <c r="M17" s="12">
        <v>49.793999999999997</v>
      </c>
      <c r="N17" s="12">
        <v>49.793999999999997</v>
      </c>
      <c r="O17" s="12">
        <v>54.093999999999994</v>
      </c>
      <c r="P17" s="12">
        <v>54.523999999999994</v>
      </c>
      <c r="Q17" s="12">
        <v>57.447999999999993</v>
      </c>
      <c r="R17" s="12">
        <v>54.204444209999991</v>
      </c>
      <c r="S17" s="12">
        <v>136.66432808399998</v>
      </c>
      <c r="T17" s="12">
        <v>156.73930862751999</v>
      </c>
      <c r="U17" s="12">
        <v>161.581674652</v>
      </c>
      <c r="V17" s="12">
        <v>157.60304676199999</v>
      </c>
      <c r="W17" s="12">
        <v>167.3870694409548</v>
      </c>
      <c r="X17" s="12">
        <v>168.82952115524671</v>
      </c>
      <c r="Y17" s="12">
        <v>182.86602689418905</v>
      </c>
      <c r="Z17" s="12">
        <v>176.89008524765129</v>
      </c>
      <c r="AA17" s="12">
        <v>178.16793204555418</v>
      </c>
      <c r="AB17" s="12">
        <v>185.37352568827944</v>
      </c>
      <c r="AC17" s="12">
        <v>189.09252112720165</v>
      </c>
      <c r="AD17" s="12">
        <v>188.45834995534375</v>
      </c>
      <c r="AE17" s="12">
        <v>185.14395873624346</v>
      </c>
      <c r="AF17" s="12">
        <v>179.19120974129132</v>
      </c>
      <c r="AG17" s="12">
        <v>179.50422993685575</v>
      </c>
      <c r="AH17" s="12">
        <v>177.50845107791997</v>
      </c>
      <c r="AI17" s="12">
        <v>178.02859709045001</v>
      </c>
      <c r="AJ17" s="12">
        <v>164.37112982063636</v>
      </c>
    </row>
    <row r="18" spans="1:37" x14ac:dyDescent="0.2">
      <c r="A18" s="10" t="s">
        <v>17</v>
      </c>
      <c r="B18" s="11"/>
      <c r="C18" s="12">
        <v>24.595999999999997</v>
      </c>
      <c r="D18" s="12">
        <v>18.747999999999998</v>
      </c>
      <c r="E18" s="12">
        <v>20.037999999999997</v>
      </c>
      <c r="F18" s="12">
        <v>21.241999999999997</v>
      </c>
      <c r="G18" s="12">
        <v>23.907999999999998</v>
      </c>
      <c r="H18" s="12">
        <v>21.93</v>
      </c>
      <c r="I18" s="12">
        <v>22.36</v>
      </c>
      <c r="J18" s="12">
        <v>22.703999999999997</v>
      </c>
      <c r="K18" s="12">
        <v>23.477999999999998</v>
      </c>
      <c r="L18" s="12">
        <v>20.983999999999998</v>
      </c>
      <c r="M18" s="12">
        <v>26.143999999999998</v>
      </c>
      <c r="N18" s="12">
        <v>27.863999999999997</v>
      </c>
      <c r="O18" s="12">
        <v>30.271999999999998</v>
      </c>
      <c r="P18" s="12">
        <v>30.787999999999997</v>
      </c>
      <c r="Q18" s="12">
        <v>30.443999999999999</v>
      </c>
      <c r="R18" s="12">
        <v>29.576260000000001</v>
      </c>
      <c r="S18" s="12">
        <v>31.288812952945985</v>
      </c>
      <c r="T18" s="12">
        <v>30.040074813619199</v>
      </c>
      <c r="U18" s="12">
        <v>28.489058487321604</v>
      </c>
      <c r="V18" s="12">
        <v>30.553127691315201</v>
      </c>
      <c r="W18" s="12">
        <v>15.210158485248</v>
      </c>
      <c r="X18" s="12">
        <v>6.0004607999999993E-5</v>
      </c>
      <c r="Y18" s="12">
        <v>18.212388343142397</v>
      </c>
      <c r="Z18" s="12">
        <v>29.646588857087998</v>
      </c>
      <c r="AA18" s="12">
        <v>24.000643107840006</v>
      </c>
      <c r="AB18" s="12">
        <v>24.777267965439997</v>
      </c>
      <c r="AC18" s="12">
        <v>25.107300266495997</v>
      </c>
      <c r="AD18" s="12">
        <v>17.497775030271999</v>
      </c>
      <c r="AE18" s="12">
        <v>20.430939410432</v>
      </c>
      <c r="AF18" s="12">
        <v>21.097414070016001</v>
      </c>
      <c r="AG18" s="12">
        <v>25.074358606335995</v>
      </c>
      <c r="AH18" s="12">
        <v>24.619631735436887</v>
      </c>
      <c r="AI18" s="12">
        <v>21.55972268608414</v>
      </c>
      <c r="AJ18" s="12">
        <v>25.975492894174756</v>
      </c>
    </row>
    <row r="19" spans="1:37" x14ac:dyDescent="0.2">
      <c r="A19" s="10" t="s">
        <v>13</v>
      </c>
      <c r="B19" s="11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7" x14ac:dyDescent="0.2">
      <c r="A20" s="27" t="s">
        <v>18</v>
      </c>
      <c r="B20" s="28"/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</row>
    <row r="21" spans="1:37" x14ac:dyDescent="0.2">
      <c r="A21" s="32" t="s">
        <v>19</v>
      </c>
      <c r="B21" s="33"/>
      <c r="C21" s="34">
        <v>59.941999999999993</v>
      </c>
      <c r="D21" s="34">
        <v>64.155999999999992</v>
      </c>
      <c r="E21" s="34">
        <v>70.692000000000007</v>
      </c>
      <c r="F21" s="34">
        <v>67.08</v>
      </c>
      <c r="G21" s="34">
        <v>80.753999999999991</v>
      </c>
      <c r="H21" s="34">
        <v>62.693999999999996</v>
      </c>
      <c r="I21" s="34">
        <v>63.295999999999992</v>
      </c>
      <c r="J21" s="34">
        <v>62.60799999999999</v>
      </c>
      <c r="K21" s="34">
        <v>93.31</v>
      </c>
      <c r="L21" s="34">
        <v>88.923999999999992</v>
      </c>
      <c r="M21" s="34">
        <v>93.825999999999993</v>
      </c>
      <c r="N21" s="34">
        <v>79.97999999999999</v>
      </c>
      <c r="O21" s="34">
        <v>111.79999999999998</v>
      </c>
      <c r="P21" s="34">
        <v>90.471999999999994</v>
      </c>
      <c r="Q21" s="34">
        <v>110.50999999999999</v>
      </c>
      <c r="R21" s="34">
        <v>149.91262</v>
      </c>
      <c r="S21" s="34">
        <v>201.78301929605135</v>
      </c>
      <c r="T21" s="34">
        <v>225.74536533657277</v>
      </c>
      <c r="U21" s="34">
        <v>290.53691242981847</v>
      </c>
      <c r="V21" s="34">
        <v>331.73431991794837</v>
      </c>
      <c r="W21" s="34">
        <v>293.63549353192553</v>
      </c>
      <c r="X21" s="34">
        <v>437.528759117964</v>
      </c>
      <c r="Y21" s="34">
        <v>413.95865675511038</v>
      </c>
      <c r="Z21" s="34">
        <v>442.18716101860986</v>
      </c>
      <c r="AA21" s="34">
        <v>503.15704179326889</v>
      </c>
      <c r="AB21" s="34">
        <v>634.90611189614424</v>
      </c>
      <c r="AC21" s="34">
        <v>587.64435235356609</v>
      </c>
      <c r="AD21" s="34">
        <v>700.51378168698693</v>
      </c>
      <c r="AE21" s="34">
        <v>804.30462103549689</v>
      </c>
      <c r="AF21" s="34">
        <v>940.86719003855615</v>
      </c>
      <c r="AG21" s="34">
        <v>1078.2323453123572</v>
      </c>
      <c r="AH21" s="34">
        <v>912.70447234641517</v>
      </c>
      <c r="AI21" s="34">
        <v>1037.0135947243593</v>
      </c>
      <c r="AJ21" s="34">
        <v>1140.3481724947846</v>
      </c>
    </row>
    <row r="22" spans="1:37" x14ac:dyDescent="0.2">
      <c r="A22" s="24" t="s">
        <v>20</v>
      </c>
      <c r="B22" s="25"/>
      <c r="C22" s="26">
        <v>59.941999999999993</v>
      </c>
      <c r="D22" s="26">
        <v>64.155999999999992</v>
      </c>
      <c r="E22" s="26">
        <v>70.692000000000007</v>
      </c>
      <c r="F22" s="26">
        <v>67.08</v>
      </c>
      <c r="G22" s="26">
        <v>80.753999999999991</v>
      </c>
      <c r="H22" s="26">
        <v>62.693999999999996</v>
      </c>
      <c r="I22" s="26">
        <v>63.295999999999992</v>
      </c>
      <c r="J22" s="26">
        <v>62.60799999999999</v>
      </c>
      <c r="K22" s="26">
        <v>93.31</v>
      </c>
      <c r="L22" s="26">
        <v>88.923999999999992</v>
      </c>
      <c r="M22" s="26">
        <v>93.825999999999993</v>
      </c>
      <c r="N22" s="26">
        <v>79.97999999999999</v>
      </c>
      <c r="O22" s="26">
        <v>111.79999999999998</v>
      </c>
      <c r="P22" s="26">
        <v>90.471999999999994</v>
      </c>
      <c r="Q22" s="26">
        <v>110.50999999999999</v>
      </c>
      <c r="R22" s="26">
        <v>149.91262</v>
      </c>
      <c r="S22" s="26">
        <v>201.78301929605135</v>
      </c>
      <c r="T22" s="26">
        <v>225.74536533657277</v>
      </c>
      <c r="U22" s="26">
        <v>290.53691242981847</v>
      </c>
      <c r="V22" s="26">
        <v>331.73431991794837</v>
      </c>
      <c r="W22" s="26">
        <v>293.63549353192553</v>
      </c>
      <c r="X22" s="26">
        <v>437.528759117964</v>
      </c>
      <c r="Y22" s="26">
        <v>413.95865675511038</v>
      </c>
      <c r="Z22" s="26">
        <v>442.18716101860986</v>
      </c>
      <c r="AA22" s="26">
        <v>503.15704179326889</v>
      </c>
      <c r="AB22" s="26">
        <v>634.90611189614424</v>
      </c>
      <c r="AC22" s="26">
        <v>587.64435235356609</v>
      </c>
      <c r="AD22" s="26">
        <v>700.51378168698693</v>
      </c>
      <c r="AE22" s="26">
        <v>804.30462103549689</v>
      </c>
      <c r="AF22" s="26">
        <v>940.86719003855615</v>
      </c>
      <c r="AG22" s="26">
        <v>1078.2323453123572</v>
      </c>
      <c r="AH22" s="26">
        <v>912.70447234641517</v>
      </c>
      <c r="AI22" s="26">
        <v>1037.0135947243593</v>
      </c>
      <c r="AJ22" s="26">
        <v>1140.3481724947846</v>
      </c>
    </row>
    <row r="23" spans="1:37" x14ac:dyDescent="0.2">
      <c r="A23" s="35" t="s">
        <v>21</v>
      </c>
      <c r="B23" s="31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</row>
    <row r="24" spans="1:37" ht="13.5" thickBot="1" x14ac:dyDescent="0.25">
      <c r="A24" s="13" t="s">
        <v>22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</row>
    <row r="25" spans="1:37" ht="13.5" thickBot="1" x14ac:dyDescent="0.25">
      <c r="A25" s="30" t="s">
        <v>23</v>
      </c>
      <c r="B25" s="31"/>
      <c r="C25" s="19">
        <v>184.12599999999998</v>
      </c>
      <c r="D25" s="19">
        <v>195.82199999999997</v>
      </c>
      <c r="E25" s="19">
        <v>204.85199999999998</v>
      </c>
      <c r="F25" s="19">
        <v>206.916</v>
      </c>
      <c r="G25" s="19">
        <v>212.93599999999998</v>
      </c>
      <c r="H25" s="19">
        <v>219.64399999999998</v>
      </c>
      <c r="I25" s="19">
        <v>235.46799999999999</v>
      </c>
      <c r="J25" s="19">
        <v>239.42399999999998</v>
      </c>
      <c r="K25" s="19">
        <v>263.93399999999997</v>
      </c>
      <c r="L25" s="19">
        <v>255.16199999999998</v>
      </c>
      <c r="M25" s="19">
        <v>284.91799999999995</v>
      </c>
      <c r="N25" s="19">
        <v>273.82399999999996</v>
      </c>
      <c r="O25" s="19">
        <v>278.20999999999998</v>
      </c>
      <c r="P25" s="19">
        <v>273.90999999999997</v>
      </c>
      <c r="Q25" s="19">
        <v>274.12285600878494</v>
      </c>
      <c r="R25" s="19">
        <v>276.30336883204006</v>
      </c>
      <c r="S25" s="19">
        <v>298.64932506449668</v>
      </c>
      <c r="T25" s="19">
        <v>296.4132385616432</v>
      </c>
      <c r="U25" s="19">
        <v>305.09988455646538</v>
      </c>
      <c r="V25" s="19">
        <v>283.9404762315952</v>
      </c>
      <c r="W25" s="19">
        <v>258.8543885218408</v>
      </c>
      <c r="X25" s="19">
        <v>243.11963573446747</v>
      </c>
      <c r="Y25" s="19">
        <v>247.57848292522326</v>
      </c>
      <c r="Z25" s="19">
        <v>242.66164617378868</v>
      </c>
      <c r="AA25" s="19">
        <v>241.0476524830344</v>
      </c>
      <c r="AB25" s="19">
        <v>245.10583691487429</v>
      </c>
      <c r="AC25" s="19">
        <v>254.22815999841504</v>
      </c>
      <c r="AD25" s="19">
        <v>254.45783773342808</v>
      </c>
      <c r="AE25" s="19">
        <v>259.46681438260055</v>
      </c>
      <c r="AF25" s="19">
        <v>254.54984315082442</v>
      </c>
      <c r="AG25" s="19">
        <v>263.89314971775485</v>
      </c>
      <c r="AH25" s="19">
        <v>280.44279393273672</v>
      </c>
      <c r="AI25" s="19">
        <v>282.37147526126182</v>
      </c>
      <c r="AJ25" s="19">
        <v>271.78872707556417</v>
      </c>
    </row>
    <row r="26" spans="1:37" s="20" customFormat="1" ht="13.5" thickBot="1" x14ac:dyDescent="0.25">
      <c r="A26" s="36" t="s">
        <v>24</v>
      </c>
      <c r="B26" s="37"/>
      <c r="C26" s="38">
        <v>1019.1859999999999</v>
      </c>
      <c r="D26" s="38">
        <v>1070.6140000000003</v>
      </c>
      <c r="E26" s="38">
        <v>1134.2539999999999</v>
      </c>
      <c r="F26" s="38">
        <v>1163.752</v>
      </c>
      <c r="G26" s="38">
        <v>1215.0939999999998</v>
      </c>
      <c r="H26" s="38">
        <v>1274.606</v>
      </c>
      <c r="I26" s="38">
        <v>1360.6919999999998</v>
      </c>
      <c r="J26" s="38">
        <v>1435.34</v>
      </c>
      <c r="K26" s="38">
        <v>1519.4479999999999</v>
      </c>
      <c r="L26" s="38">
        <v>1617.0579999999998</v>
      </c>
      <c r="M26" s="38">
        <v>1737.3720000000001</v>
      </c>
      <c r="N26" s="38">
        <v>1799.8939999999998</v>
      </c>
      <c r="O26" s="38">
        <v>1871.1879999999996</v>
      </c>
      <c r="P26" s="38">
        <v>1931.3879999999999</v>
      </c>
      <c r="Q26" s="38">
        <v>1996.3631439912149</v>
      </c>
      <c r="R26" s="38">
        <v>2073.3795151679592</v>
      </c>
      <c r="S26" s="38">
        <v>2155.8141881861006</v>
      </c>
      <c r="T26" s="38">
        <v>2224.1360492804852</v>
      </c>
      <c r="U26" s="38">
        <v>2277.0652958540727</v>
      </c>
      <c r="V26" s="38">
        <v>2153.5570293329265</v>
      </c>
      <c r="W26" s="38">
        <v>2176.7140074186946</v>
      </c>
      <c r="X26" s="38">
        <v>2116.6282208830858</v>
      </c>
      <c r="Y26" s="38">
        <v>2091.4967201892214</v>
      </c>
      <c r="Z26" s="38">
        <v>2111.5365460696557</v>
      </c>
      <c r="AA26" s="38">
        <v>2128.9924959205173</v>
      </c>
      <c r="AB26" s="38">
        <v>2197.782342934398</v>
      </c>
      <c r="AC26" s="38">
        <v>2252.8276759419427</v>
      </c>
      <c r="AD26" s="38">
        <v>2297.9622378696149</v>
      </c>
      <c r="AE26" s="38">
        <v>2361.4299911169883</v>
      </c>
      <c r="AF26" s="38">
        <v>2410.2512775211571</v>
      </c>
      <c r="AG26" s="38">
        <v>2440.2180446259458</v>
      </c>
      <c r="AH26" s="38">
        <v>2543.1916241123031</v>
      </c>
      <c r="AI26" s="38">
        <v>2607.1050602825258</v>
      </c>
      <c r="AJ26" s="38">
        <v>2685.3198392002409</v>
      </c>
      <c r="AK26"/>
    </row>
    <row r="27" spans="1:37" s="20" customFormat="1" x14ac:dyDescent="0.2">
      <c r="A27" s="16" t="s">
        <v>25</v>
      </c>
      <c r="B27" s="17"/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/>
    </row>
    <row r="28" spans="1:37" ht="13.5" thickBot="1" x14ac:dyDescent="0.25">
      <c r="A28" s="39" t="s">
        <v>26</v>
      </c>
      <c r="B28" s="40"/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</row>
    <row r="29" spans="1:37" s="20" customFormat="1" ht="13.5" thickBot="1" x14ac:dyDescent="0.25">
      <c r="A29" s="16" t="s">
        <v>27</v>
      </c>
      <c r="B29" s="17"/>
      <c r="C29" s="18">
        <v>1020.648</v>
      </c>
      <c r="D29" s="18">
        <v>1071.9899999999998</v>
      </c>
      <c r="E29" s="18">
        <v>1135.8019999999999</v>
      </c>
      <c r="F29" s="18">
        <v>1165.5579999999998</v>
      </c>
      <c r="G29" s="18">
        <v>1217.2439999999999</v>
      </c>
      <c r="H29" s="18">
        <v>1277.1859999999999</v>
      </c>
      <c r="I29" s="18">
        <v>1363.3579999999999</v>
      </c>
      <c r="J29" s="18">
        <v>1437.576</v>
      </c>
      <c r="K29" s="18">
        <v>1522.0279999999998</v>
      </c>
      <c r="L29" s="18">
        <v>1621.444</v>
      </c>
      <c r="M29" s="18">
        <v>1744.7679999999998</v>
      </c>
      <c r="N29" s="18">
        <v>1808.0640000000001</v>
      </c>
      <c r="O29" s="18">
        <v>1872.0479999999995</v>
      </c>
      <c r="P29" s="18">
        <v>1980.7519999999993</v>
      </c>
      <c r="Q29" s="18">
        <v>1982.8788143999998</v>
      </c>
      <c r="R29" s="18">
        <v>2094.2722086698213</v>
      </c>
      <c r="S29" s="18">
        <v>2225.4613488888217</v>
      </c>
      <c r="T29" s="18">
        <v>2224.1644820783522</v>
      </c>
      <c r="U29" s="18">
        <v>2294.0359546520003</v>
      </c>
      <c r="V29" s="18">
        <v>2173.1964914299183</v>
      </c>
      <c r="W29" s="18">
        <v>2184.3619979282021</v>
      </c>
      <c r="X29" s="18">
        <v>2139.2317248210497</v>
      </c>
      <c r="Y29" s="18">
        <v>2135.4118061784466</v>
      </c>
      <c r="Z29" s="18">
        <v>2138.0991346402511</v>
      </c>
      <c r="AA29" s="18">
        <v>2134.0448947794844</v>
      </c>
      <c r="AB29" s="18">
        <v>2217.8382353055235</v>
      </c>
      <c r="AC29" s="18">
        <v>2268.4547768538973</v>
      </c>
      <c r="AD29" s="18">
        <v>2290.1843393363342</v>
      </c>
      <c r="AE29" s="18">
        <v>2396.6467438985956</v>
      </c>
      <c r="AF29" s="18">
        <v>2442.7395266748572</v>
      </c>
      <c r="AG29" s="18">
        <v>2461.4148693561674</v>
      </c>
      <c r="AH29" s="18">
        <v>2573.0741109349201</v>
      </c>
      <c r="AI29" s="18">
        <v>2607.6227564418336</v>
      </c>
      <c r="AJ29" s="18">
        <v>2714.6504435836505</v>
      </c>
      <c r="AK29"/>
    </row>
    <row r="30" spans="1:37" s="20" customFormat="1" x14ac:dyDescent="0.2">
      <c r="A30" s="42" t="s">
        <v>116</v>
      </c>
      <c r="B30" s="43"/>
      <c r="C30" s="44">
        <v>385.71</v>
      </c>
      <c r="D30" s="44">
        <v>397.83599999999996</v>
      </c>
      <c r="E30" s="44">
        <v>419.59399999999999</v>
      </c>
      <c r="F30" s="44">
        <v>434.64399999999995</v>
      </c>
      <c r="G30" s="44">
        <v>461.99199999999996</v>
      </c>
      <c r="H30" s="44">
        <v>495.96199999999993</v>
      </c>
      <c r="I30" s="44">
        <v>531.65199999999993</v>
      </c>
      <c r="J30" s="44">
        <v>568.71799999999996</v>
      </c>
      <c r="K30" s="44">
        <v>609.48199999999997</v>
      </c>
      <c r="L30" s="44">
        <v>625.30599999999993</v>
      </c>
      <c r="M30" s="44">
        <v>664.52199999999993</v>
      </c>
      <c r="N30" s="44">
        <v>656.49959583988402</v>
      </c>
      <c r="O30" s="44">
        <v>672.49325305295861</v>
      </c>
      <c r="P30" s="44">
        <v>684.31541230706284</v>
      </c>
      <c r="Q30" s="44">
        <v>639.25053835290521</v>
      </c>
      <c r="R30" s="44">
        <v>655.3867732581889</v>
      </c>
      <c r="S30" s="44">
        <v>663.63992896948525</v>
      </c>
      <c r="T30" s="44">
        <v>634.1423877696767</v>
      </c>
      <c r="U30" s="44">
        <v>614.33460578436836</v>
      </c>
      <c r="V30" s="44">
        <v>548.91323347456171</v>
      </c>
      <c r="W30" s="44">
        <v>550.98081254107956</v>
      </c>
      <c r="X30" s="44">
        <v>513.18606639462428</v>
      </c>
      <c r="Y30" s="44">
        <v>527.60508465206203</v>
      </c>
      <c r="Z30" s="44">
        <v>540.70058691247436</v>
      </c>
      <c r="AA30" s="44">
        <v>574.94332672868779</v>
      </c>
      <c r="AB30" s="44">
        <v>560.77871070947435</v>
      </c>
      <c r="AC30" s="44">
        <v>579.08805153609262</v>
      </c>
      <c r="AD30" s="44">
        <v>577.97086909179086</v>
      </c>
      <c r="AE30" s="44">
        <v>553.57344511277086</v>
      </c>
      <c r="AF30" s="44">
        <v>547.51547233164013</v>
      </c>
      <c r="AG30" s="44">
        <v>582.00691079547892</v>
      </c>
      <c r="AH30" s="44">
        <v>584.11010289419107</v>
      </c>
      <c r="AI30" s="44">
        <v>568.70556611503878</v>
      </c>
      <c r="AJ30" s="44">
        <v>576.69064811504825</v>
      </c>
      <c r="AK30"/>
    </row>
    <row r="31" spans="1:37" x14ac:dyDescent="0.2">
      <c r="A31" s="45" t="s">
        <v>29</v>
      </c>
      <c r="B31" s="46" t="s">
        <v>30</v>
      </c>
      <c r="C31" s="47">
        <v>8.1988444107275633</v>
      </c>
      <c r="D31" s="47">
        <v>22.875048016742234</v>
      </c>
      <c r="E31" s="47">
        <v>24.123018609071661</v>
      </c>
      <c r="F31" s="47">
        <v>24.971854127490651</v>
      </c>
      <c r="G31" s="47">
        <v>26.552437281412114</v>
      </c>
      <c r="H31" s="47">
        <v>28.527038392911837</v>
      </c>
      <c r="I31" s="47">
        <v>30.603981831055261</v>
      </c>
      <c r="J31" s="47">
        <v>32.762799130513656</v>
      </c>
      <c r="K31" s="47">
        <v>35.141652432256002</v>
      </c>
      <c r="L31" s="47">
        <v>36.036541997664656</v>
      </c>
      <c r="M31" s="47">
        <v>38.323478936157898</v>
      </c>
      <c r="N31" s="47">
        <v>37.828484694540606</v>
      </c>
      <c r="O31" s="47">
        <v>43.710092773553491</v>
      </c>
      <c r="P31" s="47">
        <v>49.458131578388922</v>
      </c>
      <c r="Q31" s="47">
        <v>50.304748125799939</v>
      </c>
      <c r="R31" s="47">
        <v>47.459862721960519</v>
      </c>
      <c r="S31" s="47">
        <v>47.523104482041099</v>
      </c>
      <c r="T31" s="47">
        <v>48.25064449458695</v>
      </c>
      <c r="U31" s="47">
        <v>43.809043043976942</v>
      </c>
      <c r="V31" s="47">
        <v>44.426105153172038</v>
      </c>
      <c r="W31" s="47">
        <v>39.982123739744239</v>
      </c>
      <c r="X31" s="47">
        <v>42.814238840610287</v>
      </c>
      <c r="Y31" s="47">
        <v>38.995224707956311</v>
      </c>
      <c r="Z31" s="47">
        <v>34.356515113912685</v>
      </c>
      <c r="AA31" s="47">
        <v>33.888992595594566</v>
      </c>
      <c r="AB31" s="47">
        <v>20.840587971671962</v>
      </c>
      <c r="AC31" s="47">
        <v>23.380023634518711</v>
      </c>
      <c r="AD31" s="47">
        <v>20.150121709578549</v>
      </c>
      <c r="AE31" s="47">
        <v>18.498037517550056</v>
      </c>
      <c r="AF31" s="47">
        <v>20.723286144677822</v>
      </c>
      <c r="AG31" s="47">
        <v>18.370949603423139</v>
      </c>
      <c r="AH31" s="47">
        <v>23.415995159043892</v>
      </c>
      <c r="AI31" s="47">
        <v>24.090759080586551</v>
      </c>
      <c r="AJ31" s="47">
        <v>24.462148417049971</v>
      </c>
    </row>
    <row r="32" spans="1:37" x14ac:dyDescent="0.2">
      <c r="A32" s="49" t="s">
        <v>31</v>
      </c>
      <c r="B32" s="50" t="s">
        <v>32</v>
      </c>
      <c r="C32" s="51">
        <v>101.91474951056286</v>
      </c>
      <c r="D32" s="51">
        <v>90.464632439119129</v>
      </c>
      <c r="E32" s="51">
        <v>95.400018841249647</v>
      </c>
      <c r="F32" s="51">
        <v>98.756933900787018</v>
      </c>
      <c r="G32" s="51">
        <v>105.00771308841176</v>
      </c>
      <c r="H32" s="51">
        <v>112.81672680654511</v>
      </c>
      <c r="I32" s="51">
        <v>121.03047676636895</v>
      </c>
      <c r="J32" s="51">
        <v>129.56801571954523</v>
      </c>
      <c r="K32" s="51">
        <v>138.97573759235621</v>
      </c>
      <c r="L32" s="51">
        <v>142.51478396065431</v>
      </c>
      <c r="M32" s="51">
        <v>151.55900145916252</v>
      </c>
      <c r="N32" s="51">
        <v>153.61364558012008</v>
      </c>
      <c r="O32" s="51">
        <v>158.04939146037646</v>
      </c>
      <c r="P32" s="51">
        <v>161.30927533376155</v>
      </c>
      <c r="Q32" s="51">
        <v>149.54086981858316</v>
      </c>
      <c r="R32" s="51">
        <v>134.53162017280815</v>
      </c>
      <c r="S32" s="51">
        <v>132.22682207781861</v>
      </c>
      <c r="T32" s="51">
        <v>118.93100417126659</v>
      </c>
      <c r="U32" s="51">
        <v>115.11923922111212</v>
      </c>
      <c r="V32" s="51">
        <v>120.62280491535384</v>
      </c>
      <c r="W32" s="51">
        <v>127.72644011857619</v>
      </c>
      <c r="X32" s="51">
        <v>126.9144048611961</v>
      </c>
      <c r="Y32" s="51">
        <v>137.64104135052679</v>
      </c>
      <c r="Z32" s="51">
        <v>138.87180010119675</v>
      </c>
      <c r="AA32" s="51">
        <v>143.46984418456142</v>
      </c>
      <c r="AB32" s="51">
        <v>139.132357339197</v>
      </c>
      <c r="AC32" s="51">
        <v>134.86966347325711</v>
      </c>
      <c r="AD32" s="51">
        <v>138.12781138213205</v>
      </c>
      <c r="AE32" s="51">
        <v>97.637756376296522</v>
      </c>
      <c r="AF32" s="51">
        <v>87.859443655292608</v>
      </c>
      <c r="AG32" s="51">
        <v>91.188325263974193</v>
      </c>
      <c r="AH32" s="51">
        <v>104.02006500545212</v>
      </c>
      <c r="AI32" s="51">
        <v>93.88226358474877</v>
      </c>
      <c r="AJ32" s="51">
        <v>95.329576700196469</v>
      </c>
    </row>
    <row r="33" spans="1:37" x14ac:dyDescent="0.2">
      <c r="A33" s="49" t="s">
        <v>33</v>
      </c>
      <c r="B33" s="50" t="s">
        <v>34</v>
      </c>
      <c r="C33" s="51">
        <v>18.501650045381762</v>
      </c>
      <c r="D33" s="51">
        <v>10.13038691795904</v>
      </c>
      <c r="E33" s="51">
        <v>10.683060073148866</v>
      </c>
      <c r="F33" s="51">
        <v>11.058973261396472</v>
      </c>
      <c r="G33" s="51">
        <v>11.758946389038146</v>
      </c>
      <c r="H33" s="51">
        <v>12.633413330199696</v>
      </c>
      <c r="I33" s="51">
        <v>13.553203339807967</v>
      </c>
      <c r="J33" s="51">
        <v>14.509251804173617</v>
      </c>
      <c r="K33" s="51">
        <v>15.56274486569972</v>
      </c>
      <c r="L33" s="51">
        <v>15.959053434748354</v>
      </c>
      <c r="M33" s="51">
        <v>16.971840644067122</v>
      </c>
      <c r="N33" s="51">
        <v>14.913676062904617</v>
      </c>
      <c r="O33" s="51">
        <v>12.763547860766185</v>
      </c>
      <c r="P33" s="51">
        <v>10.41519981194349</v>
      </c>
      <c r="Q33" s="51">
        <v>7.2547810368186205</v>
      </c>
      <c r="R33" s="51">
        <v>7.4401004715675088</v>
      </c>
      <c r="S33" s="51">
        <v>6.9952689366234075</v>
      </c>
      <c r="T33" s="51">
        <v>6.0782210977350521</v>
      </c>
      <c r="U33" s="51">
        <v>5.4466216105300003</v>
      </c>
      <c r="V33" s="51">
        <v>3.8912746987921127</v>
      </c>
      <c r="W33" s="51">
        <v>2.6443492607319228</v>
      </c>
      <c r="X33" s="51">
        <v>3.0996480069422723</v>
      </c>
      <c r="Y33" s="51">
        <v>2.1010582103954945</v>
      </c>
      <c r="Z33" s="51">
        <v>2.9333021342242227</v>
      </c>
      <c r="AA33" s="51">
        <v>2.9637142876278566</v>
      </c>
      <c r="AB33" s="51">
        <v>1.7328712466760998</v>
      </c>
      <c r="AC33" s="51">
        <v>2.7667112104432068</v>
      </c>
      <c r="AD33" s="51">
        <v>2.4789269992738423</v>
      </c>
      <c r="AE33" s="51">
        <v>2.6135359030018765</v>
      </c>
      <c r="AF33" s="51">
        <v>2.3118439819690835</v>
      </c>
      <c r="AG33" s="51">
        <v>3.1715048392852552</v>
      </c>
      <c r="AH33" s="51">
        <v>3.6437279857089924</v>
      </c>
      <c r="AI33" s="51">
        <v>3.7940005877853471</v>
      </c>
      <c r="AJ33" s="51">
        <v>3.8524898764012008</v>
      </c>
    </row>
    <row r="34" spans="1:37" x14ac:dyDescent="0.2">
      <c r="A34" s="49" t="s">
        <v>35</v>
      </c>
      <c r="B34" s="50" t="s">
        <v>36</v>
      </c>
      <c r="C34" s="51">
        <v>9.415934087348802</v>
      </c>
      <c r="D34" s="51">
        <v>16.883616617852066</v>
      </c>
      <c r="E34" s="51">
        <v>17.804718816886687</v>
      </c>
      <c r="F34" s="51">
        <v>18.431227380021188</v>
      </c>
      <c r="G34" s="51">
        <v>19.597824275639248</v>
      </c>
      <c r="H34" s="51">
        <v>21.055237965671527</v>
      </c>
      <c r="I34" s="51">
        <v>22.588188485421785</v>
      </c>
      <c r="J34" s="51">
        <v>24.181568468946431</v>
      </c>
      <c r="K34" s="51">
        <v>25.937352636364736</v>
      </c>
      <c r="L34" s="51">
        <v>26.597852772872322</v>
      </c>
      <c r="M34" s="51">
        <v>28.285795306171671</v>
      </c>
      <c r="N34" s="51">
        <v>27.797520316247667</v>
      </c>
      <c r="O34" s="51">
        <v>28.302240935303118</v>
      </c>
      <c r="P34" s="51">
        <v>28.584475557137917</v>
      </c>
      <c r="Q34" s="51">
        <v>26.221924535643748</v>
      </c>
      <c r="R34" s="51">
        <v>26.872500874241627</v>
      </c>
      <c r="S34" s="51">
        <v>26.831022652257435</v>
      </c>
      <c r="T34" s="51">
        <v>27.805993448473775</v>
      </c>
      <c r="U34" s="51">
        <v>22.450476286221587</v>
      </c>
      <c r="V34" s="51">
        <v>21.663250645135598</v>
      </c>
      <c r="W34" s="51">
        <v>22.626967490966091</v>
      </c>
      <c r="X34" s="51">
        <v>21.320602389332858</v>
      </c>
      <c r="Y34" s="51">
        <v>22.630777621413699</v>
      </c>
      <c r="Z34" s="51">
        <v>20.885757548706692</v>
      </c>
      <c r="AA34" s="51">
        <v>24.746239414844098</v>
      </c>
      <c r="AB34" s="51">
        <v>23.100144433643955</v>
      </c>
      <c r="AC34" s="51">
        <v>24.819689508609581</v>
      </c>
      <c r="AD34" s="51">
        <v>27.586902707400078</v>
      </c>
      <c r="AE34" s="51">
        <v>26.330594288078977</v>
      </c>
      <c r="AF34" s="51">
        <v>23.56935353329111</v>
      </c>
      <c r="AG34" s="51">
        <v>27.793687591894784</v>
      </c>
      <c r="AH34" s="51">
        <v>29.588659205505561</v>
      </c>
      <c r="AI34" s="51">
        <v>23.929467228939064</v>
      </c>
      <c r="AJ34" s="51">
        <v>24.298370048744378</v>
      </c>
    </row>
    <row r="35" spans="1:37" x14ac:dyDescent="0.2">
      <c r="A35" s="49" t="s">
        <v>37</v>
      </c>
      <c r="B35" s="50" t="s">
        <v>38</v>
      </c>
      <c r="C35" s="51">
        <v>9.0102375284750558</v>
      </c>
      <c r="D35" s="51">
        <v>15.716650891032005</v>
      </c>
      <c r="E35" s="51">
        <v>16.574088134772904</v>
      </c>
      <c r="F35" s="51">
        <v>17.157293533823221</v>
      </c>
      <c r="G35" s="51">
        <v>18.243257314806261</v>
      </c>
      <c r="H35" s="51">
        <v>19.599937147599231</v>
      </c>
      <c r="I35" s="51">
        <v>21.026932838005159</v>
      </c>
      <c r="J35" s="51">
        <v>22.510181214501468</v>
      </c>
      <c r="K35" s="51">
        <v>24.144608684865659</v>
      </c>
      <c r="L35" s="51">
        <v>24.759456219841812</v>
      </c>
      <c r="M35" s="51">
        <v>26.330731149878989</v>
      </c>
      <c r="N35" s="51">
        <v>26.165056614063221</v>
      </c>
      <c r="O35" s="51">
        <v>27.731424853642146</v>
      </c>
      <c r="P35" s="51">
        <v>29.123918269760889</v>
      </c>
      <c r="Q35" s="51">
        <v>27.753377308985463</v>
      </c>
      <c r="R35" s="51">
        <v>22.429729286326065</v>
      </c>
      <c r="S35" s="51">
        <v>21.036387848737093</v>
      </c>
      <c r="T35" s="51">
        <v>13.622219591695295</v>
      </c>
      <c r="U35" s="51">
        <v>13.082504817698217</v>
      </c>
      <c r="V35" s="51">
        <v>9.0221202735483068</v>
      </c>
      <c r="W35" s="51">
        <v>8.5300627730672502</v>
      </c>
      <c r="X35" s="51">
        <v>9.5121968106828341</v>
      </c>
      <c r="Y35" s="51">
        <v>9.7939165769649694</v>
      </c>
      <c r="Z35" s="51">
        <v>10.345450560238639</v>
      </c>
      <c r="AA35" s="51">
        <v>10.035240503908781</v>
      </c>
      <c r="AB35" s="51">
        <v>7.9041226470683545</v>
      </c>
      <c r="AC35" s="51">
        <v>9.5539756181519149</v>
      </c>
      <c r="AD35" s="51">
        <v>9.43953525664908</v>
      </c>
      <c r="AE35" s="51">
        <v>10.181418071108967</v>
      </c>
      <c r="AF35" s="51">
        <v>6.4440047569480585</v>
      </c>
      <c r="AG35" s="51">
        <v>13.659059151633997</v>
      </c>
      <c r="AH35" s="51">
        <v>7.6672792066774011</v>
      </c>
      <c r="AI35" s="51">
        <v>7.1863324353388931</v>
      </c>
      <c r="AJ35" s="51">
        <v>7.2971187839897667</v>
      </c>
    </row>
    <row r="36" spans="1:37" x14ac:dyDescent="0.2">
      <c r="A36" s="49" t="s">
        <v>39</v>
      </c>
      <c r="B36" s="50" t="s">
        <v>40</v>
      </c>
      <c r="C36" s="51">
        <v>34.474890131223795</v>
      </c>
      <c r="D36" s="51">
        <v>66.482162497064905</v>
      </c>
      <c r="E36" s="51">
        <v>70.109161821834817</v>
      </c>
      <c r="F36" s="51">
        <v>72.576147719635273</v>
      </c>
      <c r="G36" s="51">
        <v>77.169824900213072</v>
      </c>
      <c r="H36" s="51">
        <v>82.908643540747917</v>
      </c>
      <c r="I36" s="51">
        <v>88.944901521531307</v>
      </c>
      <c r="J36" s="51">
        <v>95.219110974513583</v>
      </c>
      <c r="K36" s="51">
        <v>102.1328150090303</v>
      </c>
      <c r="L36" s="51">
        <v>104.73364860994262</v>
      </c>
      <c r="M36" s="51">
        <v>111.38021446869706</v>
      </c>
      <c r="N36" s="51">
        <v>112.91667278893097</v>
      </c>
      <c r="O36" s="51">
        <v>108.93169363139613</v>
      </c>
      <c r="P36" s="51">
        <v>103.84637334850628</v>
      </c>
      <c r="Q36" s="51">
        <v>89.530567769782309</v>
      </c>
      <c r="R36" s="51">
        <v>101.88829126867439</v>
      </c>
      <c r="S36" s="51">
        <v>100.72193395693306</v>
      </c>
      <c r="T36" s="51">
        <v>98.484843570677398</v>
      </c>
      <c r="U36" s="51">
        <v>102.7959686923661</v>
      </c>
      <c r="V36" s="51">
        <v>103.22663081230343</v>
      </c>
      <c r="W36" s="51">
        <v>100.28560466460979</v>
      </c>
      <c r="X36" s="51">
        <v>80.931304388865698</v>
      </c>
      <c r="Y36" s="51">
        <v>86.320994064863825</v>
      </c>
      <c r="Z36" s="51">
        <v>87.982905200971061</v>
      </c>
      <c r="AA36" s="51">
        <v>86.407176660790881</v>
      </c>
      <c r="AB36" s="51">
        <v>91.125192185857486</v>
      </c>
      <c r="AC36" s="51">
        <v>91.90774383945157</v>
      </c>
      <c r="AD36" s="51">
        <v>90.059823337635308</v>
      </c>
      <c r="AE36" s="51">
        <v>76.947850858462274</v>
      </c>
      <c r="AF36" s="51">
        <v>87.134649325810415</v>
      </c>
      <c r="AG36" s="51">
        <v>83.847245828351419</v>
      </c>
      <c r="AH36" s="51">
        <v>83.661968774344217</v>
      </c>
      <c r="AI36" s="51">
        <v>81.386827748729445</v>
      </c>
      <c r="AJ36" s="51">
        <v>82.641508012367169</v>
      </c>
    </row>
    <row r="37" spans="1:37" x14ac:dyDescent="0.2">
      <c r="A37" s="49" t="s">
        <v>41</v>
      </c>
      <c r="B37" s="50" t="s">
        <v>42</v>
      </c>
      <c r="C37" s="51">
        <v>12.500997464878083</v>
      </c>
      <c r="D37" s="51">
        <v>19.007299573847423</v>
      </c>
      <c r="E37" s="51">
        <v>20.044261371278242</v>
      </c>
      <c r="F37" s="51">
        <v>20.749574469449808</v>
      </c>
      <c r="G37" s="51">
        <v>22.062910182930004</v>
      </c>
      <c r="H37" s="51">
        <v>23.703642689268694</v>
      </c>
      <c r="I37" s="51">
        <v>25.429413323622569</v>
      </c>
      <c r="J37" s="51">
        <v>27.223214460388608</v>
      </c>
      <c r="K37" s="51">
        <v>29.199847572387313</v>
      </c>
      <c r="L37" s="51">
        <v>29.943427828165714</v>
      </c>
      <c r="M37" s="51">
        <v>31.843685937553019</v>
      </c>
      <c r="N37" s="51">
        <v>28.934995425216286</v>
      </c>
      <c r="O37" s="51">
        <v>29.73599183962618</v>
      </c>
      <c r="P37" s="51">
        <v>30.314375655938434</v>
      </c>
      <c r="Q37" s="51">
        <v>28.070654860124339</v>
      </c>
      <c r="R37" s="51">
        <v>31.628634094533673</v>
      </c>
      <c r="S37" s="51">
        <v>32.843067184240631</v>
      </c>
      <c r="T37" s="51">
        <v>30.552627817610475</v>
      </c>
      <c r="U37" s="51">
        <v>25.664295982467369</v>
      </c>
      <c r="V37" s="51">
        <v>19.34133211336065</v>
      </c>
      <c r="W37" s="51">
        <v>22.306109184724015</v>
      </c>
      <c r="X37" s="51">
        <v>16.171669897414571</v>
      </c>
      <c r="Y37" s="51">
        <v>20.559950464405194</v>
      </c>
      <c r="Z37" s="51">
        <v>20.436161985035902</v>
      </c>
      <c r="AA37" s="51">
        <v>24.511038465533737</v>
      </c>
      <c r="AB37" s="51">
        <v>20.092848742656983</v>
      </c>
      <c r="AC37" s="51">
        <v>22.40491747859928</v>
      </c>
      <c r="AD37" s="51">
        <v>18.591481036394956</v>
      </c>
      <c r="AE37" s="51">
        <v>23.888140827707183</v>
      </c>
      <c r="AF37" s="51">
        <v>20.993001275907545</v>
      </c>
      <c r="AG37" s="51">
        <v>21.654046359118627</v>
      </c>
      <c r="AH37" s="51">
        <v>21.527608452669384</v>
      </c>
      <c r="AI37" s="51">
        <v>19.520476419710729</v>
      </c>
      <c r="AJ37" s="51">
        <v>19.821409103513474</v>
      </c>
    </row>
    <row r="38" spans="1:37" x14ac:dyDescent="0.2">
      <c r="A38" s="49" t="s">
        <v>43</v>
      </c>
      <c r="B38" s="50" t="s">
        <v>44</v>
      </c>
      <c r="C38" s="51">
        <v>30.181937019467746</v>
      </c>
      <c r="D38" s="51">
        <v>29.202547480803908</v>
      </c>
      <c r="E38" s="51">
        <v>30.795720988045243</v>
      </c>
      <c r="F38" s="51">
        <v>31.879354102689668</v>
      </c>
      <c r="G38" s="51">
        <v>33.89714460376176</v>
      </c>
      <c r="H38" s="51">
        <v>36.417942928294899</v>
      </c>
      <c r="I38" s="51">
        <v>39.069392635545185</v>
      </c>
      <c r="J38" s="51">
        <v>41.825363448969199</v>
      </c>
      <c r="K38" s="51">
        <v>44.862234735235091</v>
      </c>
      <c r="L38" s="51">
        <v>46.004660972102243</v>
      </c>
      <c r="M38" s="51">
        <v>48.924190779562046</v>
      </c>
      <c r="N38" s="51">
        <v>47.298511181433597</v>
      </c>
      <c r="O38" s="51">
        <v>49.294881836108949</v>
      </c>
      <c r="P38" s="51">
        <v>50.949737040848426</v>
      </c>
      <c r="Q38" s="51">
        <v>47.819220454863945</v>
      </c>
      <c r="R38" s="51">
        <v>60.566337345961308</v>
      </c>
      <c r="S38" s="51">
        <v>70.034328937738508</v>
      </c>
      <c r="T38" s="51">
        <v>67.641626516431131</v>
      </c>
      <c r="U38" s="51">
        <v>60.999304704590479</v>
      </c>
      <c r="V38" s="51">
        <v>55.09427584747079</v>
      </c>
      <c r="W38" s="51">
        <v>45.974127774580808</v>
      </c>
      <c r="X38" s="51">
        <v>46.203835816216447</v>
      </c>
      <c r="Y38" s="51">
        <v>40.226195413057624</v>
      </c>
      <c r="Z38" s="51">
        <v>40.728795576595502</v>
      </c>
      <c r="AA38" s="51">
        <v>51.831725480581184</v>
      </c>
      <c r="AB38" s="51">
        <v>51.90156021242526</v>
      </c>
      <c r="AC38" s="51">
        <v>57.723656617883265</v>
      </c>
      <c r="AD38" s="51">
        <v>56.728674422712878</v>
      </c>
      <c r="AE38" s="51">
        <v>68.122009553369281</v>
      </c>
      <c r="AF38" s="51">
        <v>66.515500297437512</v>
      </c>
      <c r="AG38" s="51">
        <v>59.43364609706942</v>
      </c>
      <c r="AH38" s="51">
        <v>67.303818930375044</v>
      </c>
      <c r="AI38" s="51">
        <v>64.280526140774612</v>
      </c>
      <c r="AJ38" s="51">
        <v>65.271491260266416</v>
      </c>
    </row>
    <row r="39" spans="1:37" x14ac:dyDescent="0.2">
      <c r="A39" s="49" t="s">
        <v>45</v>
      </c>
      <c r="B39" s="50" t="s">
        <v>46</v>
      </c>
      <c r="C39" s="51">
        <v>53.797250667397662</v>
      </c>
      <c r="D39" s="51">
        <v>26.49777481193976</v>
      </c>
      <c r="E39" s="51">
        <v>27.943386803803804</v>
      </c>
      <c r="F39" s="51">
        <v>28.926652605168695</v>
      </c>
      <c r="G39" s="51">
        <v>30.757553089115362</v>
      </c>
      <c r="H39" s="51">
        <v>33.044872248298361</v>
      </c>
      <c r="I39" s="51">
        <v>35.450741712737553</v>
      </c>
      <c r="J39" s="51">
        <v>37.951451421381698</v>
      </c>
      <c r="K39" s="51">
        <v>40.707044286326656</v>
      </c>
      <c r="L39" s="51">
        <v>41.743657725056835</v>
      </c>
      <c r="M39" s="51">
        <v>44.392777410442783</v>
      </c>
      <c r="N39" s="51">
        <v>37.337009166550878</v>
      </c>
      <c r="O39" s="51">
        <v>38.947627320851552</v>
      </c>
      <c r="P39" s="51">
        <v>40.289786616393947</v>
      </c>
      <c r="Q39" s="51">
        <v>37.845718352632687</v>
      </c>
      <c r="R39" s="51">
        <v>39.783000128152999</v>
      </c>
      <c r="S39" s="51">
        <v>14.793622788589222</v>
      </c>
      <c r="T39" s="51">
        <v>41.652422678521987</v>
      </c>
      <c r="U39" s="51">
        <v>43.513928596181678</v>
      </c>
      <c r="V39" s="51">
        <v>37.845738182856927</v>
      </c>
      <c r="W39" s="51">
        <v>45.27380236931559</v>
      </c>
      <c r="X39" s="51">
        <v>49.485871077640844</v>
      </c>
      <c r="Y39" s="51">
        <v>45.799101160864737</v>
      </c>
      <c r="Z39" s="51">
        <v>48.989757614360478</v>
      </c>
      <c r="AA39" s="51">
        <v>47.743969446830548</v>
      </c>
      <c r="AB39" s="51">
        <v>44.896070186345348</v>
      </c>
      <c r="AC39" s="51">
        <v>46.568592354881929</v>
      </c>
      <c r="AD39" s="51">
        <v>50.651578755036994</v>
      </c>
      <c r="AE39" s="51">
        <v>66.08411575145216</v>
      </c>
      <c r="AF39" s="51">
        <v>60.943123203961569</v>
      </c>
      <c r="AG39" s="51">
        <v>70.223645790343099</v>
      </c>
      <c r="AH39" s="51">
        <v>60.661204101304271</v>
      </c>
      <c r="AI39" s="51">
        <v>59.376213258099803</v>
      </c>
      <c r="AJ39" s="51">
        <v>60.291572229142218</v>
      </c>
    </row>
    <row r="40" spans="1:37" x14ac:dyDescent="0.2">
      <c r="A40" s="49" t="s">
        <v>47</v>
      </c>
      <c r="B40" s="50" t="s">
        <v>48</v>
      </c>
      <c r="C40" s="51">
        <v>9.7341289372507998</v>
      </c>
      <c r="D40" s="51">
        <v>10.135940840504523</v>
      </c>
      <c r="E40" s="51">
        <v>10.688916995364721</v>
      </c>
      <c r="F40" s="51">
        <v>11.065036275714066</v>
      </c>
      <c r="G40" s="51">
        <v>11.765393159333305</v>
      </c>
      <c r="H40" s="51">
        <v>12.640339521636331</v>
      </c>
      <c r="I40" s="51">
        <v>13.5606338004806</v>
      </c>
      <c r="J40" s="51">
        <v>14.517206412557867</v>
      </c>
      <c r="K40" s="51">
        <v>15.571277045198803</v>
      </c>
      <c r="L40" s="51">
        <v>15.967802887991708</v>
      </c>
      <c r="M40" s="51">
        <v>16.9811453516913</v>
      </c>
      <c r="N40" s="51">
        <v>16.083567884475546</v>
      </c>
      <c r="O40" s="51">
        <v>16.329863871248577</v>
      </c>
      <c r="P40" s="51">
        <v>16.445940440941655</v>
      </c>
      <c r="Q40" s="51">
        <v>15.043216187920295</v>
      </c>
      <c r="R40" s="51">
        <v>14.961774447436198</v>
      </c>
      <c r="S40" s="51">
        <v>15.734252634183642</v>
      </c>
      <c r="T40" s="51">
        <v>14.678152947678324</v>
      </c>
      <c r="U40" s="51">
        <v>12.866163864394627</v>
      </c>
      <c r="V40" s="51">
        <v>12.94407267383373</v>
      </c>
      <c r="W40" s="51">
        <v>10.343955241172619</v>
      </c>
      <c r="X40" s="51">
        <v>11.380029360430484</v>
      </c>
      <c r="Y40" s="51">
        <v>14.421157186010442</v>
      </c>
      <c r="Z40" s="51">
        <v>12.950823583540195</v>
      </c>
      <c r="AA40" s="51">
        <v>14.411983750571757</v>
      </c>
      <c r="AB40" s="51">
        <v>12.78653303703762</v>
      </c>
      <c r="AC40" s="51">
        <v>14.776753055776217</v>
      </c>
      <c r="AD40" s="51">
        <v>16.973436635195295</v>
      </c>
      <c r="AE40" s="51">
        <v>16.671480850646553</v>
      </c>
      <c r="AF40" s="51">
        <v>17.536690385747463</v>
      </c>
      <c r="AG40" s="51">
        <v>22.270409187141514</v>
      </c>
      <c r="AH40" s="51">
        <v>17.213288596798986</v>
      </c>
      <c r="AI40" s="51">
        <v>12.852359094826335</v>
      </c>
      <c r="AJ40" s="51">
        <v>13.050494367370055</v>
      </c>
    </row>
    <row r="41" spans="1:37" x14ac:dyDescent="0.2">
      <c r="A41" s="49" t="s">
        <v>49</v>
      </c>
      <c r="B41" s="50" t="s">
        <v>50</v>
      </c>
      <c r="C41" s="51">
        <v>29.939220599123658</v>
      </c>
      <c r="D41" s="51">
        <v>58.325869792162244</v>
      </c>
      <c r="E41" s="51">
        <v>61.507894600126789</v>
      </c>
      <c r="F41" s="51">
        <v>63.67222098256903</v>
      </c>
      <c r="G41" s="51">
        <v>67.702327811802164</v>
      </c>
      <c r="H41" s="51">
        <v>72.737085650845756</v>
      </c>
      <c r="I41" s="51">
        <v>78.032791804125836</v>
      </c>
      <c r="J41" s="51">
        <v>83.537256608795118</v>
      </c>
      <c r="K41" s="51">
        <v>89.602760289072833</v>
      </c>
      <c r="L41" s="51">
        <v>91.884513412921493</v>
      </c>
      <c r="M41" s="51">
        <v>97.715652477627131</v>
      </c>
      <c r="N41" s="51">
        <v>100.911902262715</v>
      </c>
      <c r="O41" s="51">
        <v>104.48816046932383</v>
      </c>
      <c r="P41" s="51">
        <v>107.31354441140965</v>
      </c>
      <c r="Q41" s="51">
        <v>100.10050682327109</v>
      </c>
      <c r="R41" s="51">
        <v>110.48733238061845</v>
      </c>
      <c r="S41" s="51">
        <v>125.1836342622687</v>
      </c>
      <c r="T41" s="51">
        <v>86.722395093451127</v>
      </c>
      <c r="U41" s="51">
        <v>87.372491483731892</v>
      </c>
      <c r="V41" s="51">
        <v>59.323005262689321</v>
      </c>
      <c r="W41" s="51">
        <v>64.525300743840248</v>
      </c>
      <c r="X41" s="51">
        <v>50.076992846013653</v>
      </c>
      <c r="Y41" s="51">
        <v>50.25251321293505</v>
      </c>
      <c r="Z41" s="51">
        <v>53.79273094042496</v>
      </c>
      <c r="AA41" s="51">
        <v>59.507663438694543</v>
      </c>
      <c r="AB41" s="51">
        <v>75.924364877244514</v>
      </c>
      <c r="AC41" s="51">
        <v>80.758310603337165</v>
      </c>
      <c r="AD41" s="51">
        <v>80.740038453336084</v>
      </c>
      <c r="AE41" s="51">
        <v>86.064532316026373</v>
      </c>
      <c r="AF41" s="51">
        <v>95.779071350281299</v>
      </c>
      <c r="AG41" s="51">
        <v>105.47209056448419</v>
      </c>
      <c r="AH41" s="51">
        <v>104.18637178925215</v>
      </c>
      <c r="AI41" s="51">
        <v>113.31324904160992</v>
      </c>
      <c r="AJ41" s="51">
        <v>115.06011522516619</v>
      </c>
    </row>
    <row r="42" spans="1:37" x14ac:dyDescent="0.2">
      <c r="A42" s="49" t="s">
        <v>51</v>
      </c>
      <c r="B42" s="50" t="s">
        <v>52</v>
      </c>
      <c r="C42" s="51">
        <v>3.8965739259269085</v>
      </c>
      <c r="D42" s="51">
        <v>5.9017020464249521</v>
      </c>
      <c r="E42" s="51">
        <v>6.223675167234938</v>
      </c>
      <c r="F42" s="51">
        <v>6.4426724918510443</v>
      </c>
      <c r="G42" s="51">
        <v>6.8504587761559286</v>
      </c>
      <c r="H42" s="51">
        <v>7.359900654139385</v>
      </c>
      <c r="I42" s="51">
        <v>7.8957465824289637</v>
      </c>
      <c r="J42" s="51">
        <v>8.4527157509634403</v>
      </c>
      <c r="K42" s="51">
        <v>9.0664536276560828</v>
      </c>
      <c r="L42" s="51">
        <v>9.297332774909945</v>
      </c>
      <c r="M42" s="51">
        <v>9.8873564723497065</v>
      </c>
      <c r="N42" s="51">
        <v>9.7010782241962783</v>
      </c>
      <c r="O42" s="51">
        <v>9.497780658538872</v>
      </c>
      <c r="P42" s="51">
        <v>9.2044784664642627</v>
      </c>
      <c r="Q42" s="51">
        <v>8.0832902604639543</v>
      </c>
      <c r="R42" s="51">
        <v>8.7094637824005261</v>
      </c>
      <c r="S42" s="51">
        <v>9.505685760384365</v>
      </c>
      <c r="T42" s="51">
        <v>5.0419119499404141</v>
      </c>
      <c r="U42" s="51">
        <v>6.9970651092057272</v>
      </c>
      <c r="V42" s="51">
        <v>3.8740184917021256</v>
      </c>
      <c r="W42" s="51">
        <v>2.8976584498704057</v>
      </c>
      <c r="X42" s="51">
        <v>3.0135986355968623</v>
      </c>
      <c r="Y42" s="51">
        <v>3.2054363794388099</v>
      </c>
      <c r="Z42" s="51">
        <v>3.613873854284023</v>
      </c>
      <c r="AA42" s="51">
        <v>3.277315553375006</v>
      </c>
      <c r="AB42" s="51">
        <v>2.6065151530702062</v>
      </c>
      <c r="AC42" s="51">
        <v>2.5639942425138535</v>
      </c>
      <c r="AD42" s="51">
        <v>2.0697013173853493</v>
      </c>
      <c r="AE42" s="51">
        <v>2.5249755797580704</v>
      </c>
      <c r="AF42" s="51">
        <v>3.7051985981288276</v>
      </c>
      <c r="AG42" s="51">
        <v>2.6698626729925197</v>
      </c>
      <c r="AH42" s="51">
        <v>2.5793645693888156</v>
      </c>
      <c r="AI42" s="51">
        <v>2.2154216268225464</v>
      </c>
      <c r="AJ42" s="51">
        <v>2.2495751362748644</v>
      </c>
    </row>
    <row r="43" spans="1:37" x14ac:dyDescent="0.2">
      <c r="A43" s="76" t="s">
        <v>53</v>
      </c>
      <c r="B43" s="92" t="s">
        <v>54</v>
      </c>
      <c r="C43" s="78">
        <v>51.537615182507842</v>
      </c>
      <c r="D43" s="78">
        <v>12.822216425968346</v>
      </c>
      <c r="E43" s="78">
        <v>13.521744969750209</v>
      </c>
      <c r="F43" s="78">
        <v>13.997545183120311</v>
      </c>
      <c r="G43" s="78">
        <v>14.883514002245308</v>
      </c>
      <c r="H43" s="78">
        <v>15.990342839853707</v>
      </c>
      <c r="I43" s="78">
        <v>17.15453791602922</v>
      </c>
      <c r="J43" s="78">
        <v>18.364625983058431</v>
      </c>
      <c r="K43" s="78">
        <v>19.698051463006944</v>
      </c>
      <c r="L43" s="78">
        <v>20.199666483732248</v>
      </c>
      <c r="M43" s="78">
        <v>21.481569820347755</v>
      </c>
      <c r="N43" s="78">
        <v>21.860560662224767</v>
      </c>
      <c r="O43" s="78">
        <v>23.135191537942667</v>
      </c>
      <c r="P43" s="78">
        <v>24.263443241530737</v>
      </c>
      <c r="Q43" s="78">
        <v>23.091751663630522</v>
      </c>
      <c r="R43" s="78">
        <v>17.213004206382216</v>
      </c>
      <c r="S43" s="78">
        <v>27.567553569090801</v>
      </c>
      <c r="T43" s="78">
        <v>46.427857464780651</v>
      </c>
      <c r="U43" s="78">
        <v>54.223342770930884</v>
      </c>
      <c r="V43" s="78">
        <v>45.026237688634929</v>
      </c>
      <c r="W43" s="78">
        <v>49.000924242443382</v>
      </c>
      <c r="X43" s="78">
        <v>44.877553114392626</v>
      </c>
      <c r="Y43" s="78">
        <v>48.454710256827759</v>
      </c>
      <c r="Z43" s="78">
        <v>55.868664790439766</v>
      </c>
      <c r="AA43" s="78">
        <v>61.513252928937938</v>
      </c>
      <c r="AB43" s="78">
        <v>59.002199574845129</v>
      </c>
      <c r="AC43" s="78">
        <v>57.107997678245972</v>
      </c>
      <c r="AD43" s="78">
        <v>54.573167720415427</v>
      </c>
      <c r="AE43" s="78">
        <v>47.973529648093752</v>
      </c>
      <c r="AF43" s="78">
        <v>43.872967099260123</v>
      </c>
      <c r="AG43" s="78">
        <v>52.975915756768771</v>
      </c>
      <c r="AH43" s="78">
        <v>48.726814706415837</v>
      </c>
      <c r="AI43" s="78">
        <v>50.823582750418026</v>
      </c>
      <c r="AJ43" s="78">
        <v>51.607092170408954</v>
      </c>
    </row>
    <row r="44" spans="1:37" s="60" customFormat="1" x14ac:dyDescent="0.2">
      <c r="A44" s="57" t="s">
        <v>55</v>
      </c>
      <c r="B44" s="58" t="s">
        <v>56</v>
      </c>
      <c r="C44" s="59">
        <v>12.605970489727412</v>
      </c>
      <c r="D44" s="59">
        <v>13.390151648579433</v>
      </c>
      <c r="E44" s="59">
        <v>14.17433280743146</v>
      </c>
      <c r="F44" s="59">
        <v>14.958513966283483</v>
      </c>
      <c r="G44" s="59">
        <v>15.742695125135505</v>
      </c>
      <c r="H44" s="59">
        <v>16.52687628398753</v>
      </c>
      <c r="I44" s="59">
        <v>17.311057442839555</v>
      </c>
      <c r="J44" s="59">
        <v>18.09523860169158</v>
      </c>
      <c r="K44" s="59">
        <v>18.879419760543602</v>
      </c>
      <c r="L44" s="59">
        <v>19.663600919395623</v>
      </c>
      <c r="M44" s="59">
        <v>20.444559786290913</v>
      </c>
      <c r="N44" s="59">
        <v>21.136914976264492</v>
      </c>
      <c r="O44" s="59">
        <v>21.575364004280448</v>
      </c>
      <c r="P44" s="59">
        <v>22.796732534036725</v>
      </c>
      <c r="Q44" s="59">
        <v>28.589911154385216</v>
      </c>
      <c r="R44" s="59">
        <v>31.41512207712524</v>
      </c>
      <c r="S44" s="59">
        <v>32.643243878578822</v>
      </c>
      <c r="T44" s="59">
        <v>28.252466926827456</v>
      </c>
      <c r="U44" s="59">
        <v>19.994159600960611</v>
      </c>
      <c r="V44" s="59">
        <v>12.612366715707926</v>
      </c>
      <c r="W44" s="59">
        <v>8.8633864874368591</v>
      </c>
      <c r="X44" s="59">
        <v>7.3841203492885965</v>
      </c>
      <c r="Y44" s="59">
        <v>7.2030080464014148</v>
      </c>
      <c r="Z44" s="59">
        <v>8.9440479085435562</v>
      </c>
      <c r="AA44" s="59">
        <v>10.63517001683543</v>
      </c>
      <c r="AB44" s="59">
        <v>9.7333431017343042</v>
      </c>
      <c r="AC44" s="59">
        <v>9.8860222204228947</v>
      </c>
      <c r="AD44" s="59">
        <v>9.7996693586449108</v>
      </c>
      <c r="AE44" s="59">
        <v>10.035467571218845</v>
      </c>
      <c r="AF44" s="59">
        <v>10.127338722926613</v>
      </c>
      <c r="AG44" s="59">
        <v>9.2765220889979823</v>
      </c>
      <c r="AH44" s="59">
        <v>9.9139364112543724</v>
      </c>
      <c r="AI44" s="59">
        <v>12.054087116648832</v>
      </c>
      <c r="AJ44" s="59">
        <v>11.457686784157229</v>
      </c>
      <c r="AK44"/>
    </row>
    <row r="45" spans="1:37" s="20" customFormat="1" x14ac:dyDescent="0.2">
      <c r="A45" s="30" t="s">
        <v>57</v>
      </c>
      <c r="B45" s="31"/>
      <c r="C45" s="19">
        <v>1.3759999999999999</v>
      </c>
      <c r="D45" s="19">
        <v>1.462</v>
      </c>
      <c r="E45" s="19">
        <v>1.462</v>
      </c>
      <c r="F45" s="19">
        <v>1.5479999999999998</v>
      </c>
      <c r="G45" s="19">
        <v>1.5479999999999998</v>
      </c>
      <c r="H45" s="19">
        <v>1.5479999999999998</v>
      </c>
      <c r="I45" s="19">
        <v>1.6339999999999999</v>
      </c>
      <c r="J45" s="19">
        <v>1.9779999999999998</v>
      </c>
      <c r="K45" s="19">
        <v>2.0640000000000001</v>
      </c>
      <c r="L45" s="19">
        <v>2.15</v>
      </c>
      <c r="M45" s="19">
        <v>2.2359999999999998</v>
      </c>
      <c r="N45" s="19">
        <v>2.2359999999999998</v>
      </c>
      <c r="O45" s="19">
        <v>1.9779999999999998</v>
      </c>
      <c r="P45" s="19">
        <v>1.9779999999999998</v>
      </c>
      <c r="Q45" s="19">
        <v>4.343</v>
      </c>
      <c r="R45" s="19">
        <v>5.0653999999999995</v>
      </c>
      <c r="S45" s="19">
        <v>4.8683887919999993</v>
      </c>
      <c r="T45" s="19">
        <v>4.3849507139999995</v>
      </c>
      <c r="U45" s="19">
        <v>4.6515507139999999</v>
      </c>
      <c r="V45" s="19">
        <v>3.8538215079999998</v>
      </c>
      <c r="W45" s="19">
        <v>3.9183011259999994</v>
      </c>
      <c r="X45" s="19">
        <v>3.9202049677269133</v>
      </c>
      <c r="Y45" s="19">
        <v>3.9103283448782218</v>
      </c>
      <c r="Z45" s="19">
        <v>3.6516475443591583</v>
      </c>
      <c r="AA45" s="19">
        <v>3.4696975908613181</v>
      </c>
      <c r="AB45" s="19">
        <v>3.7882627628226455</v>
      </c>
      <c r="AC45" s="19">
        <v>4.2710792883727651</v>
      </c>
      <c r="AD45" s="19">
        <v>4.6503490126039955</v>
      </c>
      <c r="AE45" s="19">
        <v>5.6974941697548847</v>
      </c>
      <c r="AF45" s="19">
        <v>7.4272114321764242</v>
      </c>
      <c r="AG45" s="19">
        <v>8.2466004226070417</v>
      </c>
      <c r="AH45" s="19">
        <v>12.717322938729293</v>
      </c>
      <c r="AI45" s="19">
        <v>19.060886058736465</v>
      </c>
      <c r="AJ45" s="19">
        <v>28.267646105093938</v>
      </c>
      <c r="AK45"/>
    </row>
    <row r="46" spans="1:37" x14ac:dyDescent="0.2">
      <c r="A46" s="61" t="s">
        <v>58</v>
      </c>
      <c r="B46" s="25"/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</row>
    <row r="47" spans="1:37" x14ac:dyDescent="0.2">
      <c r="A47" s="45" t="s">
        <v>59</v>
      </c>
      <c r="B47" s="63"/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8.674827070363102E-3</v>
      </c>
      <c r="AC47" s="47">
        <v>1.0018510382182258E-2</v>
      </c>
      <c r="AD47" s="47">
        <v>1.2295772054071782E-2</v>
      </c>
      <c r="AE47" s="47">
        <v>2.0144639839898781E-2</v>
      </c>
      <c r="AF47" s="47">
        <v>5.9928516092763368E-2</v>
      </c>
      <c r="AG47" s="47">
        <v>0.11889337388123507</v>
      </c>
      <c r="AH47" s="47">
        <v>0.24874658411512579</v>
      </c>
      <c r="AI47" s="47">
        <v>0.39895548103675371</v>
      </c>
      <c r="AJ47" s="47">
        <v>0.58566551546347556</v>
      </c>
    </row>
    <row r="48" spans="1:37" x14ac:dyDescent="0.2">
      <c r="A48" s="49" t="s">
        <v>60</v>
      </c>
      <c r="B48" s="11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1.7679767726912741E-2</v>
      </c>
      <c r="Y48" s="51">
        <v>4.1219820878222471E-2</v>
      </c>
      <c r="Z48" s="51">
        <v>5.5185938359158374E-2</v>
      </c>
      <c r="AA48" s="51">
        <v>0.11126559032131846</v>
      </c>
      <c r="AB48" s="51">
        <v>0.24865957805960251</v>
      </c>
      <c r="AC48" s="51">
        <v>0.42463148519241295</v>
      </c>
      <c r="AD48" s="51">
        <v>0.73193469366240194</v>
      </c>
      <c r="AE48" s="51">
        <v>1.3519868692802892</v>
      </c>
      <c r="AF48" s="51">
        <v>2.8730259326116561</v>
      </c>
      <c r="AG48" s="51">
        <v>3.9532951816675288</v>
      </c>
      <c r="AH48" s="51">
        <v>8.1078833266254264</v>
      </c>
      <c r="AI48" s="51">
        <v>14.044483104781559</v>
      </c>
      <c r="AJ48" s="51">
        <v>22.519539728878236</v>
      </c>
    </row>
    <row r="49" spans="1:37" x14ac:dyDescent="0.2">
      <c r="A49" s="49" t="s">
        <v>61</v>
      </c>
      <c r="B49" s="11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1.4099815926798482E-3</v>
      </c>
      <c r="AC49" s="51">
        <v>1.9364241181698077E-3</v>
      </c>
      <c r="AD49" s="51">
        <v>3.2961308875218572E-3</v>
      </c>
      <c r="AE49" s="51">
        <v>1.72717806346964E-2</v>
      </c>
      <c r="AF49" s="51">
        <v>3.637517347200446E-2</v>
      </c>
      <c r="AG49" s="51">
        <v>2.7116391058277463E-2</v>
      </c>
      <c r="AH49" s="51">
        <v>0.1322580139887389</v>
      </c>
      <c r="AI49" s="51">
        <v>0.41896350691815271</v>
      </c>
      <c r="AJ49" s="51">
        <v>0.70318795275222745</v>
      </c>
    </row>
    <row r="50" spans="1:37" x14ac:dyDescent="0.2">
      <c r="A50" s="49" t="s">
        <v>62</v>
      </c>
      <c r="B50" s="11"/>
      <c r="C50" s="51">
        <v>1.3759999999999999</v>
      </c>
      <c r="D50" s="51">
        <v>1.462</v>
      </c>
      <c r="E50" s="51">
        <v>1.462</v>
      </c>
      <c r="F50" s="51">
        <v>1.5479999999999998</v>
      </c>
      <c r="G50" s="51">
        <v>1.5479999999999998</v>
      </c>
      <c r="H50" s="51">
        <v>1.5479999999999998</v>
      </c>
      <c r="I50" s="51">
        <v>1.6339999999999999</v>
      </c>
      <c r="J50" s="51">
        <v>1.9779999999999998</v>
      </c>
      <c r="K50" s="51">
        <v>2.0640000000000001</v>
      </c>
      <c r="L50" s="51">
        <v>2.15</v>
      </c>
      <c r="M50" s="51">
        <v>2.2359999999999998</v>
      </c>
      <c r="N50" s="51">
        <v>2.2359999999999998</v>
      </c>
      <c r="O50" s="51">
        <v>1.9779999999999998</v>
      </c>
      <c r="P50" s="51">
        <v>1.9779999999999998</v>
      </c>
      <c r="Q50" s="51">
        <v>4.343</v>
      </c>
      <c r="R50" s="51">
        <v>5.0653999999999995</v>
      </c>
      <c r="S50" s="51">
        <v>4.8683887919999993</v>
      </c>
      <c r="T50" s="51">
        <v>4.3849507139999995</v>
      </c>
      <c r="U50" s="51">
        <v>4.6515507139999999</v>
      </c>
      <c r="V50" s="51">
        <v>3.8538215079999998</v>
      </c>
      <c r="W50" s="51">
        <v>3.9183011259999994</v>
      </c>
      <c r="X50" s="51">
        <v>3.9025252000000004</v>
      </c>
      <c r="Y50" s="51">
        <v>3.8691085239999992</v>
      </c>
      <c r="Z50" s="51">
        <v>3.5964616060000001</v>
      </c>
      <c r="AA50" s="51">
        <v>3.3584320005399997</v>
      </c>
      <c r="AB50" s="51">
        <v>3.5295183761</v>
      </c>
      <c r="AC50" s="51">
        <v>3.8344928686799999</v>
      </c>
      <c r="AD50" s="51">
        <v>3.9028224159999998</v>
      </c>
      <c r="AE50" s="51">
        <v>4.30809088</v>
      </c>
      <c r="AF50" s="51">
        <v>4.4578818099999999</v>
      </c>
      <c r="AG50" s="51">
        <v>4.147295476</v>
      </c>
      <c r="AH50" s="51">
        <v>4.2284350140000004</v>
      </c>
      <c r="AI50" s="51">
        <v>4.1984839659999995</v>
      </c>
      <c r="AJ50" s="51">
        <v>4.459252907999999</v>
      </c>
    </row>
    <row r="51" spans="1:37" x14ac:dyDescent="0.2">
      <c r="A51" s="49" t="s">
        <v>63</v>
      </c>
      <c r="B51" s="11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7" x14ac:dyDescent="0.2">
      <c r="A52" s="49" t="s">
        <v>64</v>
      </c>
      <c r="B52" s="11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7" x14ac:dyDescent="0.2">
      <c r="A53" s="49" t="s">
        <v>65</v>
      </c>
      <c r="B53" s="11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1:37" x14ac:dyDescent="0.2">
      <c r="A54" s="55" t="s">
        <v>66</v>
      </c>
      <c r="B54" s="31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</row>
    <row r="55" spans="1:37" x14ac:dyDescent="0.2">
      <c r="A55" s="64" t="s">
        <v>67</v>
      </c>
      <c r="B55" s="65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</row>
    <row r="56" spans="1:37" s="20" customFormat="1" x14ac:dyDescent="0.2">
      <c r="A56" s="66" t="s">
        <v>68</v>
      </c>
      <c r="B56" s="67"/>
      <c r="C56" s="68">
        <v>356.21199999999999</v>
      </c>
      <c r="D56" s="68">
        <v>374.18599999999998</v>
      </c>
      <c r="E56" s="68">
        <v>396.11599999999999</v>
      </c>
      <c r="F56" s="68">
        <v>402.99599999999998</v>
      </c>
      <c r="G56" s="68">
        <v>415.37999999999994</v>
      </c>
      <c r="H56" s="68">
        <v>426.55999999999995</v>
      </c>
      <c r="I56" s="68">
        <v>448.83399999999995</v>
      </c>
      <c r="J56" s="68">
        <v>457.95</v>
      </c>
      <c r="K56" s="68">
        <v>473.94599999999997</v>
      </c>
      <c r="L56" s="68">
        <v>516.774</v>
      </c>
      <c r="M56" s="68">
        <v>548.25</v>
      </c>
      <c r="N56" s="68">
        <v>578.60799999999995</v>
      </c>
      <c r="O56" s="68">
        <v>565.79399999999998</v>
      </c>
      <c r="P56" s="68">
        <v>599.07599999999991</v>
      </c>
      <c r="Q56" s="68">
        <v>631.75599999999997</v>
      </c>
      <c r="R56" s="68">
        <v>645.9974021999999</v>
      </c>
      <c r="S56" s="68">
        <v>695.11443599999996</v>
      </c>
      <c r="T56" s="68">
        <v>693.41283999999996</v>
      </c>
      <c r="U56" s="68">
        <v>733.20621041253514</v>
      </c>
      <c r="V56" s="68">
        <v>698.59286147943487</v>
      </c>
      <c r="W56" s="68">
        <v>734.95332219634304</v>
      </c>
      <c r="X56" s="68">
        <v>712.35767603068541</v>
      </c>
      <c r="Y56" s="68">
        <v>698.36016199999995</v>
      </c>
      <c r="Z56" s="68">
        <v>683.505898</v>
      </c>
      <c r="AA56" s="68">
        <v>662.52674779799986</v>
      </c>
      <c r="AB56" s="68">
        <v>677.74542579000001</v>
      </c>
      <c r="AC56" s="68">
        <v>677.05604049219596</v>
      </c>
      <c r="AD56" s="68">
        <v>683.94526478969965</v>
      </c>
      <c r="AE56" s="68">
        <v>702.06428317480743</v>
      </c>
      <c r="AF56" s="68">
        <v>697.11640774721104</v>
      </c>
      <c r="AG56" s="68">
        <v>747.32971208629101</v>
      </c>
      <c r="AH56" s="68">
        <v>752.39201886026115</v>
      </c>
      <c r="AI56" s="68">
        <v>706.43806892461851</v>
      </c>
      <c r="AJ56" s="68">
        <v>695.09896115139236</v>
      </c>
      <c r="AK56"/>
    </row>
    <row r="57" spans="1:37" s="20" customFormat="1" x14ac:dyDescent="0.2">
      <c r="A57" s="66" t="s">
        <v>69</v>
      </c>
      <c r="B57" s="67"/>
      <c r="C57" s="68">
        <v>240.36999999999998</v>
      </c>
      <c r="D57" s="68">
        <v>260.49399999999997</v>
      </c>
      <c r="E57" s="68">
        <v>278.64</v>
      </c>
      <c r="F57" s="68">
        <v>285.34800000000001</v>
      </c>
      <c r="G57" s="68">
        <v>296.35599999999999</v>
      </c>
      <c r="H57" s="68">
        <v>310.11599999999999</v>
      </c>
      <c r="I57" s="68">
        <v>336.26</v>
      </c>
      <c r="J57" s="68">
        <v>361.88799999999998</v>
      </c>
      <c r="K57" s="68">
        <v>386.57</v>
      </c>
      <c r="L57" s="68">
        <v>431.20399999999995</v>
      </c>
      <c r="M57" s="68">
        <v>480.73999999999995</v>
      </c>
      <c r="N57" s="68">
        <v>518.6904041601158</v>
      </c>
      <c r="O57" s="68">
        <v>579.75274694704103</v>
      </c>
      <c r="P57" s="68">
        <v>643.35258769293671</v>
      </c>
      <c r="Q57" s="68">
        <v>655.24127604709452</v>
      </c>
      <c r="R57" s="68">
        <v>732.49620360354777</v>
      </c>
      <c r="S57" s="68">
        <v>809.09479512733651</v>
      </c>
      <c r="T57" s="68">
        <v>843.99550359467594</v>
      </c>
      <c r="U57" s="68">
        <v>893.56318774109661</v>
      </c>
      <c r="V57" s="68">
        <v>873.84857496792176</v>
      </c>
      <c r="W57" s="68">
        <v>846.5215620647798</v>
      </c>
      <c r="X57" s="68">
        <v>861.77977742801329</v>
      </c>
      <c r="Y57" s="68">
        <v>857.54823118150682</v>
      </c>
      <c r="Z57" s="68">
        <v>862.25300218341761</v>
      </c>
      <c r="AA57" s="68">
        <v>845.11712266193558</v>
      </c>
      <c r="AB57" s="68">
        <v>927.53783604322632</v>
      </c>
      <c r="AC57" s="68">
        <v>960.05160553723624</v>
      </c>
      <c r="AD57" s="68">
        <v>975.62985644223977</v>
      </c>
      <c r="AE57" s="68">
        <v>1087.323521441263</v>
      </c>
      <c r="AF57" s="68">
        <v>1143.4380334819086</v>
      </c>
      <c r="AG57" s="68">
        <v>1075.1578700745144</v>
      </c>
      <c r="AH57" s="68">
        <v>1176.2181402630986</v>
      </c>
      <c r="AI57" s="68">
        <v>1267.4573850607158</v>
      </c>
      <c r="AJ57" s="68">
        <v>1370.278131969392</v>
      </c>
      <c r="AK57"/>
    </row>
    <row r="58" spans="1:37" x14ac:dyDescent="0.2">
      <c r="A58" s="61" t="s">
        <v>70</v>
      </c>
      <c r="B58" s="25"/>
      <c r="C58" s="62">
        <v>172.32301443968205</v>
      </c>
      <c r="D58" s="62">
        <v>186.75005750905078</v>
      </c>
      <c r="E58" s="62">
        <v>199.75905788356704</v>
      </c>
      <c r="F58" s="62">
        <v>204.5680722400233</v>
      </c>
      <c r="G58" s="62">
        <v>212.4597881070284</v>
      </c>
      <c r="H58" s="62">
        <v>222.32443294078482</v>
      </c>
      <c r="I58" s="62">
        <v>241.06725812492198</v>
      </c>
      <c r="J58" s="62">
        <v>259.44015912779327</v>
      </c>
      <c r="K58" s="62">
        <v>277.13486579834381</v>
      </c>
      <c r="L58" s="62">
        <v>309.13330747784113</v>
      </c>
      <c r="M58" s="62">
        <v>344.64602887936411</v>
      </c>
      <c r="N58" s="62">
        <v>368.89816211099003</v>
      </c>
      <c r="O58" s="62">
        <v>409.3319284755375</v>
      </c>
      <c r="P58" s="62">
        <v>451.20968582581082</v>
      </c>
      <c r="Q58" s="62">
        <v>456.72826795531887</v>
      </c>
      <c r="R58" s="62">
        <v>507.68406979672756</v>
      </c>
      <c r="S58" s="62">
        <v>557.82853555364898</v>
      </c>
      <c r="T58" s="62">
        <v>579.05110392956965</v>
      </c>
      <c r="U58" s="62">
        <v>610.27144153041218</v>
      </c>
      <c r="V58" s="62">
        <v>594.27309447766584</v>
      </c>
      <c r="W58" s="62">
        <v>577.66117545193288</v>
      </c>
      <c r="X58" s="62">
        <v>626.98190856176302</v>
      </c>
      <c r="Y58" s="62">
        <v>629.62498305200279</v>
      </c>
      <c r="Z58" s="62">
        <v>625.14599719889645</v>
      </c>
      <c r="AA58" s="62">
        <v>617.71426994227443</v>
      </c>
      <c r="AB58" s="62">
        <v>703.47652663315841</v>
      </c>
      <c r="AC58" s="62">
        <v>718.76022642347459</v>
      </c>
      <c r="AD58" s="62">
        <v>735.65765358366514</v>
      </c>
      <c r="AE58" s="62">
        <v>842.26201151600685</v>
      </c>
      <c r="AF58" s="62">
        <v>839.60237609487729</v>
      </c>
      <c r="AG58" s="62">
        <v>800.8461670662391</v>
      </c>
      <c r="AH58" s="62">
        <v>922.48227079890796</v>
      </c>
      <c r="AI58" s="62">
        <v>1020.3457812256742</v>
      </c>
      <c r="AJ58" s="62">
        <v>1119.3569921096152</v>
      </c>
    </row>
    <row r="59" spans="1:37" x14ac:dyDescent="0.2">
      <c r="A59" s="70" t="s">
        <v>71</v>
      </c>
      <c r="B59" s="71" t="s">
        <v>72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231.34150563922668</v>
      </c>
      <c r="W59" s="73">
        <v>222.94089415357053</v>
      </c>
      <c r="X59" s="73">
        <v>230.48885306420345</v>
      </c>
      <c r="Y59" s="73">
        <v>230.96524787656946</v>
      </c>
      <c r="Z59" s="73">
        <v>224.43183195798846</v>
      </c>
      <c r="AA59" s="73">
        <v>212.8185705992457</v>
      </c>
      <c r="AB59" s="73">
        <v>230.13645036971275</v>
      </c>
      <c r="AC59" s="73">
        <v>209.48921626536327</v>
      </c>
      <c r="AD59" s="73">
        <v>224.06237582976237</v>
      </c>
      <c r="AE59" s="73">
        <v>233.79522789441046</v>
      </c>
      <c r="AF59" s="73">
        <v>231.14795020620161</v>
      </c>
      <c r="AG59" s="73">
        <v>201.04587385186991</v>
      </c>
      <c r="AH59" s="73">
        <v>198.92008057670918</v>
      </c>
      <c r="AI59" s="73">
        <v>179.31179355057805</v>
      </c>
      <c r="AJ59" s="73">
        <v>182.07611026654573</v>
      </c>
    </row>
    <row r="60" spans="1:37" x14ac:dyDescent="0.2">
      <c r="A60" s="70" t="s">
        <v>73</v>
      </c>
      <c r="B60" s="71" t="s">
        <v>74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58.918443074246291</v>
      </c>
      <c r="W60" s="73">
        <v>74.884156525550424</v>
      </c>
      <c r="X60" s="73">
        <v>54.756395072547214</v>
      </c>
      <c r="Y60" s="73">
        <v>50.766441120513804</v>
      </c>
      <c r="Z60" s="73">
        <v>48.312037451786956</v>
      </c>
      <c r="AA60" s="73">
        <v>48.386669715294907</v>
      </c>
      <c r="AB60" s="73">
        <v>47.905288086147252</v>
      </c>
      <c r="AC60" s="73">
        <v>57.746180725430975</v>
      </c>
      <c r="AD60" s="73">
        <v>62.047665370945573</v>
      </c>
      <c r="AE60" s="73">
        <v>87.038695871708242</v>
      </c>
      <c r="AF60" s="73">
        <v>65.14922133151704</v>
      </c>
      <c r="AG60" s="73">
        <v>47.542328051186331</v>
      </c>
      <c r="AH60" s="73">
        <v>51.028286004809765</v>
      </c>
      <c r="AI60" s="73">
        <v>50.452091195333175</v>
      </c>
      <c r="AJ60" s="73">
        <v>51.229873605988978</v>
      </c>
    </row>
    <row r="61" spans="1:37" x14ac:dyDescent="0.2">
      <c r="A61" s="70" t="s">
        <v>75</v>
      </c>
      <c r="B61" s="71" t="s">
        <v>76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101.51539027587968</v>
      </c>
      <c r="W61" s="73">
        <v>87.295313423966903</v>
      </c>
      <c r="X61" s="73">
        <v>106.65258386711326</v>
      </c>
      <c r="Y61" s="73">
        <v>99.894737035620324</v>
      </c>
      <c r="Z61" s="73">
        <v>99.982259103254478</v>
      </c>
      <c r="AA61" s="73">
        <v>90.190447744659096</v>
      </c>
      <c r="AB61" s="73">
        <v>97.967294462666771</v>
      </c>
      <c r="AC61" s="73">
        <v>112.98843149514198</v>
      </c>
      <c r="AD61" s="73">
        <v>107.23032948323313</v>
      </c>
      <c r="AE61" s="73">
        <v>122.29778093045826</v>
      </c>
      <c r="AF61" s="73">
        <v>110.01878063381517</v>
      </c>
      <c r="AG61" s="73">
        <v>83.657435278943353</v>
      </c>
      <c r="AH61" s="73">
        <v>88.041738396742375</v>
      </c>
      <c r="AI61" s="73">
        <v>111.98649348773546</v>
      </c>
      <c r="AJ61" s="73">
        <v>113.71290606652342</v>
      </c>
    </row>
    <row r="62" spans="1:37" x14ac:dyDescent="0.2">
      <c r="A62" s="70" t="s">
        <v>77</v>
      </c>
      <c r="B62" s="71" t="s">
        <v>78</v>
      </c>
      <c r="C62" s="72"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57.908954959482031</v>
      </c>
      <c r="W62" s="73">
        <v>42.451639991502141</v>
      </c>
      <c r="X62" s="73">
        <v>82.970300362050409</v>
      </c>
      <c r="Y62" s="73">
        <v>82.067862741482301</v>
      </c>
      <c r="Z62" s="73">
        <v>95.379845320391965</v>
      </c>
      <c r="AA62" s="73">
        <v>119.61882698763506</v>
      </c>
      <c r="AB62" s="73">
        <v>162.3612897634425</v>
      </c>
      <c r="AC62" s="73">
        <v>177.01039168605251</v>
      </c>
      <c r="AD62" s="73">
        <v>194.54720925263425</v>
      </c>
      <c r="AE62" s="73">
        <v>238.54528159566917</v>
      </c>
      <c r="AF62" s="73">
        <v>288.98362185962458</v>
      </c>
      <c r="AG62" s="73">
        <v>339.13304854623505</v>
      </c>
      <c r="AH62" s="73">
        <v>450.02937580385145</v>
      </c>
      <c r="AI62" s="73">
        <v>533.37862569454489</v>
      </c>
      <c r="AJ62" s="73">
        <v>624.88262569454491</v>
      </c>
    </row>
    <row r="63" spans="1:37" x14ac:dyDescent="0.2">
      <c r="A63" s="70" t="s">
        <v>79</v>
      </c>
      <c r="B63" s="71" t="s">
        <v>80</v>
      </c>
      <c r="C63" s="72">
        <v>0</v>
      </c>
      <c r="D63" s="73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44.272716645705486</v>
      </c>
      <c r="W63" s="73">
        <v>40.653641433303505</v>
      </c>
      <c r="X63" s="73">
        <v>54.865827425236482</v>
      </c>
      <c r="Y63" s="73">
        <v>46.07779368427601</v>
      </c>
      <c r="Z63" s="73">
        <v>40.676517022680294</v>
      </c>
      <c r="AA63" s="73">
        <v>37.512728151829791</v>
      </c>
      <c r="AB63" s="73">
        <v>46.977822332934601</v>
      </c>
      <c r="AC63" s="73">
        <v>36.47028413766045</v>
      </c>
      <c r="AD63" s="73">
        <v>36.171212863881273</v>
      </c>
      <c r="AE63" s="73">
        <v>44.036620732982719</v>
      </c>
      <c r="AF63" s="73">
        <v>41.167484817658469</v>
      </c>
      <c r="AG63" s="73">
        <v>44.147639379080609</v>
      </c>
      <c r="AH63" s="73">
        <v>42.564880129876748</v>
      </c>
      <c r="AI63" s="73">
        <v>41.318810021720445</v>
      </c>
      <c r="AJ63" s="73">
        <v>41.955791421355592</v>
      </c>
    </row>
    <row r="64" spans="1:37" x14ac:dyDescent="0.2">
      <c r="A64" s="74" t="s">
        <v>81</v>
      </c>
      <c r="B64" s="75"/>
      <c r="C64" s="72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100.31608388312556</v>
      </c>
      <c r="W64" s="73">
        <v>109.43552992403943</v>
      </c>
      <c r="X64" s="73">
        <v>97.247948770612211</v>
      </c>
      <c r="Y64" s="73">
        <v>119.85290059354084</v>
      </c>
      <c r="Z64" s="73">
        <v>116.36350634279442</v>
      </c>
      <c r="AA64" s="73">
        <v>109.18702674360996</v>
      </c>
      <c r="AB64" s="73">
        <v>118.12838161825442</v>
      </c>
      <c r="AC64" s="73">
        <v>125.05572211382538</v>
      </c>
      <c r="AD64" s="73">
        <v>111.59886078320868</v>
      </c>
      <c r="AE64" s="73">
        <v>116.54840449077794</v>
      </c>
      <c r="AF64" s="73">
        <v>103.13531724606038</v>
      </c>
      <c r="AG64" s="73">
        <v>85.319841958923845</v>
      </c>
      <c r="AH64" s="73">
        <v>91.897909886918484</v>
      </c>
      <c r="AI64" s="73">
        <v>103.89796727576191</v>
      </c>
      <c r="AJ64" s="73">
        <v>105.49968505465657</v>
      </c>
    </row>
    <row r="65" spans="1:37" x14ac:dyDescent="0.2">
      <c r="A65" s="76" t="s">
        <v>82</v>
      </c>
      <c r="B65" s="28"/>
      <c r="C65" s="78">
        <v>68.046985560317921</v>
      </c>
      <c r="D65" s="78">
        <v>73.743942490949181</v>
      </c>
      <c r="E65" s="78">
        <v>78.880942116432934</v>
      </c>
      <c r="F65" s="78">
        <v>80.779927759976701</v>
      </c>
      <c r="G65" s="78">
        <v>83.896211892971564</v>
      </c>
      <c r="H65" s="78">
        <v>87.791567059215168</v>
      </c>
      <c r="I65" s="78">
        <v>95.192741875078028</v>
      </c>
      <c r="J65" s="78">
        <v>102.44784087220673</v>
      </c>
      <c r="K65" s="78">
        <v>109.43513420165618</v>
      </c>
      <c r="L65" s="78">
        <v>122.07069252215885</v>
      </c>
      <c r="M65" s="78">
        <v>136.09397112063584</v>
      </c>
      <c r="N65" s="78">
        <v>149.79224204912578</v>
      </c>
      <c r="O65" s="78">
        <v>170.42081847150351</v>
      </c>
      <c r="P65" s="78">
        <v>192.14290186712591</v>
      </c>
      <c r="Q65" s="78">
        <v>198.51300809177562</v>
      </c>
      <c r="R65" s="78">
        <v>224.81213380682019</v>
      </c>
      <c r="S65" s="78">
        <v>251.26625957368759</v>
      </c>
      <c r="T65" s="78">
        <v>264.94439966510629</v>
      </c>
      <c r="U65" s="78">
        <v>283.29174621068444</v>
      </c>
      <c r="V65" s="78">
        <v>279.57548049025593</v>
      </c>
      <c r="W65" s="78">
        <v>268.86038661284687</v>
      </c>
      <c r="X65" s="78">
        <v>234.79786886625024</v>
      </c>
      <c r="Y65" s="78">
        <v>227.92324812950406</v>
      </c>
      <c r="Z65" s="78">
        <v>237.10700498452113</v>
      </c>
      <c r="AA65" s="78">
        <v>227.40285271966113</v>
      </c>
      <c r="AB65" s="78">
        <v>224.06130941006793</v>
      </c>
      <c r="AC65" s="78">
        <v>241.29137911376165</v>
      </c>
      <c r="AD65" s="78">
        <v>239.97220285857469</v>
      </c>
      <c r="AE65" s="78">
        <v>245.06150992525608</v>
      </c>
      <c r="AF65" s="78">
        <v>303.83565738703135</v>
      </c>
      <c r="AG65" s="78">
        <v>274.31170300827523</v>
      </c>
      <c r="AH65" s="78">
        <v>253.73586946419056</v>
      </c>
      <c r="AI65" s="78">
        <v>247.11160383504165</v>
      </c>
      <c r="AJ65" s="78">
        <v>250.92113985977673</v>
      </c>
    </row>
    <row r="66" spans="1:37" x14ac:dyDescent="0.2">
      <c r="A66" s="79" t="s">
        <v>83</v>
      </c>
      <c r="B66" s="80" t="s">
        <v>84</v>
      </c>
      <c r="C66" s="81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89.150359217732202</v>
      </c>
      <c r="W66" s="82">
        <v>66.086877392176305</v>
      </c>
      <c r="X66" s="82">
        <v>47.453422339232404</v>
      </c>
      <c r="Y66" s="82">
        <v>36.874327368775603</v>
      </c>
      <c r="Z66" s="82">
        <v>30.427068897813218</v>
      </c>
      <c r="AA66" s="82">
        <v>66.398686600853566</v>
      </c>
      <c r="AB66" s="82">
        <v>52.413828861609041</v>
      </c>
      <c r="AC66" s="82">
        <v>72.994063030746702</v>
      </c>
      <c r="AD66" s="82">
        <v>68.125703954939183</v>
      </c>
      <c r="AE66" s="82">
        <v>59.705759743278918</v>
      </c>
      <c r="AF66" s="82">
        <v>113.09499104946235</v>
      </c>
      <c r="AG66" s="82">
        <v>104.40936007082037</v>
      </c>
      <c r="AH66" s="82">
        <v>77.966766139437468</v>
      </c>
      <c r="AI66" s="82">
        <v>60.694644071244078</v>
      </c>
      <c r="AJ66" s="82">
        <v>61.63032831071115</v>
      </c>
    </row>
    <row r="67" spans="1:37" x14ac:dyDescent="0.2">
      <c r="A67" s="83" t="s">
        <v>85</v>
      </c>
      <c r="B67" s="84">
        <v>84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120.36971387803403</v>
      </c>
      <c r="W67" s="73">
        <v>133.3667913967264</v>
      </c>
      <c r="X67" s="73">
        <v>120.29234454461454</v>
      </c>
      <c r="Y67" s="73">
        <v>121.89255197674402</v>
      </c>
      <c r="Z67" s="73">
        <v>121.59611433012569</v>
      </c>
      <c r="AA67" s="73">
        <v>81.298393250189065</v>
      </c>
      <c r="AB67" s="73">
        <v>85.887173165122732</v>
      </c>
      <c r="AC67" s="73">
        <v>83.020106402919296</v>
      </c>
      <c r="AD67" s="73">
        <v>84.906785661320527</v>
      </c>
      <c r="AE67" s="73">
        <v>90.396943583805779</v>
      </c>
      <c r="AF67" s="73">
        <v>96.564265207220359</v>
      </c>
      <c r="AG67" s="73">
        <v>84.719122857500523</v>
      </c>
      <c r="AH67" s="73">
        <v>82.380870065587871</v>
      </c>
      <c r="AI67" s="73">
        <v>79.115214121978099</v>
      </c>
      <c r="AJ67" s="73">
        <v>80.334874605843908</v>
      </c>
    </row>
    <row r="68" spans="1:37" x14ac:dyDescent="0.2">
      <c r="A68" s="70" t="s">
        <v>86</v>
      </c>
      <c r="B68" s="71">
        <v>85</v>
      </c>
      <c r="C68" s="72">
        <v>0</v>
      </c>
      <c r="D68" s="73">
        <v>0</v>
      </c>
      <c r="E68" s="73">
        <v>0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34.967786311515724</v>
      </c>
      <c r="W68" s="73">
        <v>38.376838839164677</v>
      </c>
      <c r="X68" s="73">
        <v>36.151959796117289</v>
      </c>
      <c r="Y68" s="73">
        <v>37.04154288282237</v>
      </c>
      <c r="Z68" s="73">
        <v>50.610392785731925</v>
      </c>
      <c r="AA68" s="73">
        <v>46.840542544634552</v>
      </c>
      <c r="AB68" s="73">
        <v>50.352259907576745</v>
      </c>
      <c r="AC68" s="73">
        <v>50.335749342235736</v>
      </c>
      <c r="AD68" s="73">
        <v>51.65201296813305</v>
      </c>
      <c r="AE68" s="73">
        <v>56.621243939389529</v>
      </c>
      <c r="AF68" s="73">
        <v>55.907052259455945</v>
      </c>
      <c r="AG68" s="73">
        <v>46.231383762142734</v>
      </c>
      <c r="AH68" s="73">
        <v>51.207468152516888</v>
      </c>
      <c r="AI68" s="73">
        <v>57.509390149354083</v>
      </c>
      <c r="AJ68" s="73">
        <v>58.395969695334273</v>
      </c>
    </row>
    <row r="69" spans="1:37" x14ac:dyDescent="0.2">
      <c r="A69" s="74" t="s">
        <v>87</v>
      </c>
      <c r="B69" s="75" t="s">
        <v>88</v>
      </c>
      <c r="C69" s="85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35.087621082973968</v>
      </c>
      <c r="W69" s="86">
        <v>31.029878984779515</v>
      </c>
      <c r="X69" s="86">
        <v>30.900142186286015</v>
      </c>
      <c r="Y69" s="86">
        <v>32.114825901162071</v>
      </c>
      <c r="Z69" s="86">
        <v>34.473428970850328</v>
      </c>
      <c r="AA69" s="86">
        <v>32.865230323983958</v>
      </c>
      <c r="AB69" s="86">
        <v>35.408047475759396</v>
      </c>
      <c r="AC69" s="86">
        <v>34.941460337859915</v>
      </c>
      <c r="AD69" s="86">
        <v>35.287700274181923</v>
      </c>
      <c r="AE69" s="86">
        <v>38.337562658781863</v>
      </c>
      <c r="AF69" s="86">
        <v>38.269348870892728</v>
      </c>
      <c r="AG69" s="86">
        <v>38.951836317811569</v>
      </c>
      <c r="AH69" s="86">
        <v>42.180765106648302</v>
      </c>
      <c r="AI69" s="86">
        <v>49.792355492465397</v>
      </c>
      <c r="AJ69" s="86">
        <v>50.5599672478874</v>
      </c>
    </row>
    <row r="70" spans="1:37" s="20" customFormat="1" x14ac:dyDescent="0.2">
      <c r="A70" s="32" t="s">
        <v>89</v>
      </c>
      <c r="B70" s="33"/>
      <c r="C70" s="34">
        <v>36.979999999999997</v>
      </c>
      <c r="D70" s="34">
        <v>38.012</v>
      </c>
      <c r="E70" s="34">
        <v>39.989999999999995</v>
      </c>
      <c r="F70" s="34">
        <v>41.021999999999998</v>
      </c>
      <c r="G70" s="34">
        <v>41.967999999999996</v>
      </c>
      <c r="H70" s="34">
        <v>43</v>
      </c>
      <c r="I70" s="34">
        <v>44.977999999999994</v>
      </c>
      <c r="J70" s="34">
        <v>47.041999999999994</v>
      </c>
      <c r="K70" s="34">
        <v>49.965999999999994</v>
      </c>
      <c r="L70" s="34">
        <v>46.01</v>
      </c>
      <c r="M70" s="34">
        <v>49.019999999999996</v>
      </c>
      <c r="N70" s="34">
        <v>52.029999999999994</v>
      </c>
      <c r="O70" s="34">
        <v>52.029999999999994</v>
      </c>
      <c r="P70" s="34">
        <v>52.029999999999994</v>
      </c>
      <c r="Q70" s="34">
        <v>52.287999999999997</v>
      </c>
      <c r="R70" s="34">
        <v>55.326429608084815</v>
      </c>
      <c r="S70" s="34">
        <v>52.743799999999993</v>
      </c>
      <c r="T70" s="34">
        <v>48.228799999999993</v>
      </c>
      <c r="U70" s="34">
        <v>48.280399999999993</v>
      </c>
      <c r="V70" s="34">
        <v>47.988</v>
      </c>
      <c r="W70" s="34">
        <v>47.988</v>
      </c>
      <c r="X70" s="34">
        <v>47.988</v>
      </c>
      <c r="Y70" s="34">
        <v>47.988</v>
      </c>
      <c r="Z70" s="34">
        <v>47.988</v>
      </c>
      <c r="AA70" s="34">
        <v>47.988</v>
      </c>
      <c r="AB70" s="34">
        <v>47.988</v>
      </c>
      <c r="AC70" s="34">
        <v>47.988</v>
      </c>
      <c r="AD70" s="34">
        <v>47.988</v>
      </c>
      <c r="AE70" s="34">
        <v>47.988</v>
      </c>
      <c r="AF70" s="34">
        <v>47.24240168192096</v>
      </c>
      <c r="AG70" s="34">
        <v>48.67377597727593</v>
      </c>
      <c r="AH70" s="34">
        <v>47.636525978639845</v>
      </c>
      <c r="AI70" s="34">
        <v>45.960850282723918</v>
      </c>
      <c r="AJ70" s="34">
        <v>44.315056242723912</v>
      </c>
      <c r="AK70"/>
    </row>
    <row r="71" spans="1:37" s="20" customFormat="1" ht="13.5" thickBot="1" x14ac:dyDescent="0.25">
      <c r="A71" s="30" t="s">
        <v>90</v>
      </c>
      <c r="B71" s="31"/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/>
    </row>
    <row r="72" spans="1:37" s="20" customFormat="1" ht="13.5" thickBot="1" x14ac:dyDescent="0.25">
      <c r="A72" s="36" t="s">
        <v>91</v>
      </c>
      <c r="B72" s="37"/>
      <c r="C72" s="38">
        <v>-1.4620000000001028</v>
      </c>
      <c r="D72" s="38">
        <v>-1.3759999999995216</v>
      </c>
      <c r="E72" s="38">
        <v>-1.5480000000000018</v>
      </c>
      <c r="F72" s="38">
        <v>-1.8059999999998126</v>
      </c>
      <c r="G72" s="38">
        <v>-2.1500000000000909</v>
      </c>
      <c r="H72" s="38">
        <v>-2.5799999999999272</v>
      </c>
      <c r="I72" s="38">
        <v>-2.6660000000001673</v>
      </c>
      <c r="J72" s="38">
        <v>-2.2360000000001037</v>
      </c>
      <c r="K72" s="38">
        <v>-2.5799999999999272</v>
      </c>
      <c r="L72" s="38">
        <v>-4.3860000000001946</v>
      </c>
      <c r="M72" s="38">
        <v>-7.3959999999997308</v>
      </c>
      <c r="N72" s="38">
        <v>-8.1700000000003001</v>
      </c>
      <c r="O72" s="38">
        <v>-0.85999999999989996</v>
      </c>
      <c r="P72" s="38">
        <v>-49.363999999999351</v>
      </c>
      <c r="Q72" s="38">
        <v>13.484329591215101</v>
      </c>
      <c r="R72" s="38">
        <v>-20.892693501862141</v>
      </c>
      <c r="S72" s="38">
        <v>-69.647160702721067</v>
      </c>
      <c r="T72" s="38">
        <v>-2.8432797867026238E-2</v>
      </c>
      <c r="U72" s="38">
        <v>-16.970658797927626</v>
      </c>
      <c r="V72" s="38">
        <v>-19.639462096991792</v>
      </c>
      <c r="W72" s="38">
        <v>-7.6479905095075082</v>
      </c>
      <c r="X72" s="38">
        <v>-22.603503937963978</v>
      </c>
      <c r="Y72" s="38">
        <v>-43.91508598922519</v>
      </c>
      <c r="Z72" s="38">
        <v>-26.562588570595381</v>
      </c>
      <c r="AA72" s="38">
        <v>-5.0523988589670807</v>
      </c>
      <c r="AB72" s="38">
        <v>-20.055892371125537</v>
      </c>
      <c r="AC72" s="38">
        <v>-15.627100911954585</v>
      </c>
      <c r="AD72" s="38">
        <v>7.7778985332806769</v>
      </c>
      <c r="AE72" s="38">
        <v>-35.216752781607283</v>
      </c>
      <c r="AF72" s="38">
        <v>-32.488249153700053</v>
      </c>
      <c r="AG72" s="38">
        <v>-21.196824730221579</v>
      </c>
      <c r="AH72" s="38">
        <v>-29.882486822617011</v>
      </c>
      <c r="AI72" s="38">
        <v>-0.51769615930788859</v>
      </c>
      <c r="AJ72" s="38">
        <v>-29.330604383409536</v>
      </c>
      <c r="AK72"/>
    </row>
    <row r="73" spans="1:37" x14ac:dyDescent="0.2">
      <c r="A73" s="87"/>
      <c r="B73" s="87"/>
    </row>
    <row r="74" spans="1:37" s="20" customFormat="1" x14ac:dyDescent="0.2">
      <c r="A74" s="30" t="s">
        <v>133</v>
      </c>
      <c r="B74" s="19"/>
      <c r="C74" s="9">
        <v>2074.8581558000005</v>
      </c>
      <c r="D74" s="9">
        <v>2193.9195783599998</v>
      </c>
      <c r="E74" s="9">
        <v>2312.3079143200002</v>
      </c>
      <c r="F74" s="9">
        <v>2369.1366407999999</v>
      </c>
      <c r="G74" s="9">
        <v>2453.73747594018</v>
      </c>
      <c r="H74" s="9">
        <v>2547.7239707199997</v>
      </c>
      <c r="I74" s="9">
        <v>2717.9818216321655</v>
      </c>
      <c r="J74" s="9">
        <v>2863.005992514104</v>
      </c>
      <c r="K74" s="9">
        <v>3061.432467490758</v>
      </c>
      <c r="L74" s="9">
        <v>3224.4599980258563</v>
      </c>
      <c r="M74" s="9">
        <v>3176.8117784657197</v>
      </c>
      <c r="N74" s="9">
        <v>3436.8277654330018</v>
      </c>
      <c r="O74" s="9">
        <v>3292.2228192231519</v>
      </c>
      <c r="P74" s="9">
        <v>3078.8224706800002</v>
      </c>
      <c r="Q74" s="9">
        <v>2995.840600913376</v>
      </c>
      <c r="R74" s="9">
        <v>3038.2067444131376</v>
      </c>
      <c r="S74" s="9">
        <v>3007.4579162702398</v>
      </c>
      <c r="T74" s="9">
        <v>2923.699818136397</v>
      </c>
      <c r="U74" s="9">
        <v>2838.1300453232311</v>
      </c>
      <c r="V74" s="9">
        <v>2620.1054599470262</v>
      </c>
      <c r="W74" s="9">
        <v>2752.5779027955605</v>
      </c>
      <c r="X74" s="9">
        <v>2390.6480229447084</v>
      </c>
      <c r="Y74" s="9">
        <v>2535.031526260309</v>
      </c>
      <c r="Z74" s="9">
        <v>2287.4147397897113</v>
      </c>
      <c r="AA74" s="9">
        <v>2237.8887468285548</v>
      </c>
      <c r="AB74" s="9">
        <v>2302.461348580393</v>
      </c>
      <c r="AC74" s="9">
        <v>2498.1001979916841</v>
      </c>
      <c r="AD74" s="9">
        <v>2402.6969661231551</v>
      </c>
      <c r="AE74" s="9">
        <v>2209.4030791567757</v>
      </c>
      <c r="AF74" s="9">
        <v>2073.0222246111507</v>
      </c>
      <c r="AG74" s="9">
        <v>2386.1367856115107</v>
      </c>
      <c r="AH74" s="9">
        <v>2319.8163690401802</v>
      </c>
      <c r="AI74" s="9">
        <v>1946.435634852935</v>
      </c>
      <c r="AJ74" s="9">
        <v>-2685.3198392002409</v>
      </c>
      <c r="AK74"/>
    </row>
    <row r="75" spans="1:37" s="20" customFormat="1" x14ac:dyDescent="0.2">
      <c r="A75" s="20" t="s">
        <v>134</v>
      </c>
      <c r="C75" s="9">
        <f>C74-Total!C79</f>
        <v>2074.8581558000005</v>
      </c>
      <c r="D75" s="9">
        <f>D74-Total!D79</f>
        <v>2193.9195783599998</v>
      </c>
      <c r="E75" s="9">
        <f>E74-Total!E79</f>
        <v>2312.3079143200002</v>
      </c>
      <c r="F75" s="9">
        <f>F74-Total!F79</f>
        <v>2369.1366407999999</v>
      </c>
      <c r="G75" s="9">
        <f>G74-Total!G79</f>
        <v>2453.73747594018</v>
      </c>
      <c r="H75" s="9">
        <f>H74-Total!H79</f>
        <v>2547.7239707199997</v>
      </c>
      <c r="I75" s="9">
        <f>I74-Total!I79</f>
        <v>2717.9818216321655</v>
      </c>
      <c r="J75" s="9">
        <f>J74-Total!J79</f>
        <v>2863.005992514104</v>
      </c>
      <c r="K75" s="9">
        <f>K74-Total!K79</f>
        <v>3061.432467490758</v>
      </c>
      <c r="L75" s="9">
        <f>L74-Total!L79</f>
        <v>3224.4599980258563</v>
      </c>
      <c r="M75" s="9">
        <f>M74-Total!M79</f>
        <v>3176.8117784657197</v>
      </c>
      <c r="N75" s="9">
        <f>N74-Total!N79</f>
        <v>3436.8277654330018</v>
      </c>
      <c r="O75" s="9">
        <f>O74-Total!O79</f>
        <v>3292.2228192231519</v>
      </c>
      <c r="P75" s="9">
        <f>P74-Total!P79</f>
        <v>3078.8224706800002</v>
      </c>
      <c r="Q75" s="9">
        <f>Q74-Total!Q79</f>
        <v>2995.840600913376</v>
      </c>
      <c r="R75" s="9">
        <f>R74-Total!R79</f>
        <v>3038.2067444131376</v>
      </c>
      <c r="S75" s="9">
        <f>S74-Total!S79</f>
        <v>3007.4579162702398</v>
      </c>
      <c r="T75" s="9">
        <f>T74-Total!T79</f>
        <v>2923.699818136397</v>
      </c>
      <c r="U75" s="9">
        <f>U74-Total!U79</f>
        <v>2838.1300453232311</v>
      </c>
      <c r="V75" s="9">
        <f>V74-Total!V79</f>
        <v>2620.1054599470262</v>
      </c>
      <c r="W75" s="9">
        <f>W74-Total!W79</f>
        <v>2752.5779027955605</v>
      </c>
      <c r="X75" s="9">
        <f>X74-Total!X79</f>
        <v>2390.6480229447084</v>
      </c>
      <c r="Y75" s="9">
        <f>Y74-Total!Y79</f>
        <v>2535.031526260309</v>
      </c>
      <c r="Z75" s="9">
        <f>Z74-Total!Z79</f>
        <v>2287.4147397897113</v>
      </c>
      <c r="AA75" s="9">
        <f>AA74-Total!AA79</f>
        <v>2237.8887468285548</v>
      </c>
      <c r="AB75" s="9">
        <f>AB74-Total!AB79</f>
        <v>2302.461348580393</v>
      </c>
      <c r="AC75" s="9">
        <f>AC74-Total!AC79</f>
        <v>2498.1001979916841</v>
      </c>
      <c r="AD75" s="9">
        <f>AD74-Total!AD79</f>
        <v>2402.6969661231551</v>
      </c>
      <c r="AE75" s="9">
        <f>AE74-Total!AE79</f>
        <v>2209.4030791567757</v>
      </c>
      <c r="AF75" s="9">
        <f>AF74-Total!AH79</f>
        <v>2073.0222246111507</v>
      </c>
      <c r="AG75" s="9">
        <f>AG74-Total!AI79</f>
        <v>2386.1367856115107</v>
      </c>
      <c r="AH75" s="9">
        <f>AH74-Total!AJ79</f>
        <v>2319.8163690401802</v>
      </c>
      <c r="AI75" s="9">
        <f>AI74-Total!AK79</f>
        <v>1946.435634852935</v>
      </c>
      <c r="AJ75" s="9">
        <f>AJ74-Total!AL79</f>
        <v>-2685.3198392002409</v>
      </c>
      <c r="AK75"/>
    </row>
    <row r="76" spans="1:37" x14ac:dyDescent="0.2">
      <c r="C76" s="100">
        <v>0.670597461225799</v>
      </c>
      <c r="D76" s="100">
        <v>0.67204687153567488</v>
      </c>
      <c r="E76" s="100">
        <v>0.67090276391457604</v>
      </c>
      <c r="F76" s="100">
        <v>0.67059476866599566</v>
      </c>
      <c r="G76" s="100">
        <v>0.66880626489157069</v>
      </c>
      <c r="H76" s="100">
        <v>0.66653690032943258</v>
      </c>
      <c r="I76" s="100">
        <v>0.66638862054051407</v>
      </c>
      <c r="J76" s="100">
        <v>0.66607155345340885</v>
      </c>
      <c r="K76" s="100">
        <v>0.66830656010714484</v>
      </c>
      <c r="L76" s="100">
        <v>0.66600186126347971</v>
      </c>
      <c r="M76" s="100">
        <v>0.64645766655832448</v>
      </c>
      <c r="N76" s="100">
        <v>0.65629375005544632</v>
      </c>
      <c r="O76" s="100">
        <v>0.63760621311911714</v>
      </c>
      <c r="P76" s="100">
        <v>0.61450960766966212</v>
      </c>
      <c r="Q76" s="100">
        <v>0.60010383269536027</v>
      </c>
      <c r="R76" s="100">
        <v>0.59437649882526367</v>
      </c>
      <c r="S76" s="100">
        <v>0.58247131962589171</v>
      </c>
      <c r="T76" s="100">
        <v>0.56794736534664847</v>
      </c>
      <c r="U76" s="100">
        <v>0.55484294460395178</v>
      </c>
      <c r="V76" s="100">
        <v>0.54886692677391957</v>
      </c>
      <c r="W76" s="100">
        <v>0.55841243588998923</v>
      </c>
      <c r="X76" s="100">
        <v>0.53039749365671363</v>
      </c>
      <c r="Y76" s="100">
        <v>0.54793386989601356</v>
      </c>
      <c r="Z76" s="100">
        <v>0.51999092309630979</v>
      </c>
      <c r="AA76" s="100">
        <v>0.51246842367065204</v>
      </c>
      <c r="AB76" s="100">
        <v>0.51163037080007101</v>
      </c>
      <c r="AC76" s="100">
        <v>0.5258131178327764</v>
      </c>
      <c r="AD76" s="100">
        <v>0.51114042985338926</v>
      </c>
      <c r="AE76" s="100">
        <v>0.48336989016849974</v>
      </c>
      <c r="AF76" s="100">
        <v>0.46239031003243325</v>
      </c>
      <c r="AG76" s="100">
        <v>0.49439729765872037</v>
      </c>
      <c r="AH76" s="100">
        <v>0.47703322147664023</v>
      </c>
      <c r="AI76" s="100">
        <v>0.42745541660192227</v>
      </c>
      <c r="AJ76" s="100" t="e">
        <v>#DIV/0!</v>
      </c>
    </row>
    <row r="77" spans="1:37" x14ac:dyDescent="0.2">
      <c r="A77"/>
      <c r="B77"/>
      <c r="C77" s="100">
        <v>0.670597461225799</v>
      </c>
      <c r="D77" s="100">
        <v>0.67204687153567488</v>
      </c>
      <c r="E77" s="100">
        <v>0.67090276391457604</v>
      </c>
      <c r="F77" s="100">
        <v>0.67059476866599566</v>
      </c>
      <c r="G77" s="100">
        <v>0.66880626489157069</v>
      </c>
      <c r="H77" s="100">
        <v>0.66653690032943258</v>
      </c>
      <c r="I77" s="100">
        <v>0.66638862054051407</v>
      </c>
      <c r="J77" s="100">
        <v>0.66607155345340885</v>
      </c>
      <c r="K77" s="100">
        <v>0.66830656010714484</v>
      </c>
      <c r="L77" s="100">
        <v>0.66600186126347971</v>
      </c>
      <c r="M77" s="100">
        <v>0.64645766655832448</v>
      </c>
      <c r="N77" s="100">
        <v>0.65629375005544632</v>
      </c>
      <c r="O77" s="100">
        <v>0.63760621311911714</v>
      </c>
      <c r="P77" s="100">
        <v>0.61450960766966212</v>
      </c>
      <c r="Q77" s="100">
        <v>0.60010383269536027</v>
      </c>
      <c r="R77" s="100">
        <v>0.59437649882526367</v>
      </c>
      <c r="S77" s="100">
        <v>0.58247131962589171</v>
      </c>
      <c r="T77" s="100">
        <v>0.56794736534664847</v>
      </c>
      <c r="U77" s="100">
        <v>0.55484294460395178</v>
      </c>
      <c r="V77" s="100">
        <v>0.54886692677391957</v>
      </c>
      <c r="W77" s="100">
        <v>0.55841243588998923</v>
      </c>
      <c r="X77" s="100">
        <v>0.53039749365671363</v>
      </c>
      <c r="Y77" s="100">
        <v>0.54793386989601356</v>
      </c>
      <c r="Z77" s="100">
        <v>0.51999092309630979</v>
      </c>
      <c r="AA77" s="100">
        <v>0.51246842367065204</v>
      </c>
      <c r="AB77" s="100">
        <v>0.51163037080007101</v>
      </c>
      <c r="AC77" s="100">
        <v>0.5258131178327764</v>
      </c>
      <c r="AD77" s="100">
        <v>0.51114042985338926</v>
      </c>
      <c r="AE77" s="100">
        <v>0.48336989016849974</v>
      </c>
      <c r="AF77" s="100">
        <v>0.46239031003243325</v>
      </c>
      <c r="AG77" s="100">
        <v>0.49439729765872037</v>
      </c>
      <c r="AH77" s="100">
        <v>0.47703322147664023</v>
      </c>
      <c r="AI77" s="100">
        <v>0.42745541660192227</v>
      </c>
      <c r="AJ77" s="100" t="e">
        <v>#DIV/0!</v>
      </c>
    </row>
    <row r="78" spans="1:37" x14ac:dyDescent="0.2">
      <c r="A78"/>
      <c r="B78"/>
      <c r="P78" s="9">
        <f t="shared" ref="P78:AF78" si="3">P3+P16+P17+P22</f>
        <v>2239.1819999999998</v>
      </c>
      <c r="Q78" s="9">
        <f t="shared" si="3"/>
        <v>2303.8539999999994</v>
      </c>
      <c r="R78" s="9">
        <f t="shared" si="3"/>
        <v>2379.8057599999997</v>
      </c>
      <c r="S78" s="9">
        <f t="shared" si="3"/>
        <v>2485.6147928386226</v>
      </c>
      <c r="T78" s="9">
        <f t="shared" si="3"/>
        <v>2560.2180907845086</v>
      </c>
      <c r="U78" s="9">
        <f t="shared" si="3"/>
        <v>2637.4421304532166</v>
      </c>
      <c r="V78" s="9">
        <f t="shared" si="3"/>
        <v>2485.8601575432067</v>
      </c>
      <c r="W78" s="9">
        <f t="shared" si="3"/>
        <v>2488.5202100772876</v>
      </c>
      <c r="X78" s="9">
        <f t="shared" si="3"/>
        <v>2399.025816716945</v>
      </c>
      <c r="Y78" s="9">
        <f t="shared" si="3"/>
        <v>2401.7106270973022</v>
      </c>
      <c r="Z78" s="9">
        <f t="shared" si="3"/>
        <v>2425.2902326463563</v>
      </c>
      <c r="AA78" s="9">
        <f t="shared" si="3"/>
        <v>2464.8067390517117</v>
      </c>
      <c r="AB78" s="9">
        <f t="shared" si="3"/>
        <v>2567.2928414838316</v>
      </c>
      <c r="AC78" s="9">
        <f t="shared" si="3"/>
        <v>2673.8361758538613</v>
      </c>
      <c r="AD78" s="9">
        <f t="shared" si="3"/>
        <v>2733.6934306327712</v>
      </c>
      <c r="AE78" s="9">
        <f t="shared" si="3"/>
        <v>2796.6857889491566</v>
      </c>
      <c r="AF78" s="9">
        <f t="shared" si="3"/>
        <v>2828.556266421966</v>
      </c>
      <c r="AG78" s="9">
        <f t="shared" ref="AG78:AH78" si="4">AG3+AG16+AG17+AG22</f>
        <v>2901.4926022973646</v>
      </c>
      <c r="AH78" s="9">
        <f t="shared" si="4"/>
        <v>2926.7170205096027</v>
      </c>
      <c r="AI78" s="9">
        <f t="shared" ref="AI78:AJ78" si="5">AI3+AI16+AI17+AI22</f>
        <v>3026.2452208577038</v>
      </c>
      <c r="AJ78" s="9">
        <f t="shared" si="5"/>
        <v>3016.8269993816302</v>
      </c>
    </row>
    <row r="79" spans="1:37" x14ac:dyDescent="0.2">
      <c r="A79"/>
      <c r="B79"/>
      <c r="P79" s="9">
        <f t="shared" ref="P79:AF79" si="6">P78/0.086</f>
        <v>26037</v>
      </c>
      <c r="Q79" s="9">
        <f t="shared" si="6"/>
        <v>26788.999999999996</v>
      </c>
      <c r="R79" s="9">
        <f t="shared" si="6"/>
        <v>27672.16</v>
      </c>
      <c r="S79" s="9">
        <f t="shared" si="6"/>
        <v>28902.497591146777</v>
      </c>
      <c r="T79" s="9">
        <f t="shared" si="6"/>
        <v>29769.97779981987</v>
      </c>
      <c r="U79" s="9">
        <f t="shared" si="6"/>
        <v>30667.931749456009</v>
      </c>
      <c r="V79" s="9">
        <f t="shared" si="6"/>
        <v>28905.350669107058</v>
      </c>
      <c r="W79" s="9">
        <f t="shared" si="6"/>
        <v>28936.281512526602</v>
      </c>
      <c r="X79" s="9">
        <f t="shared" si="6"/>
        <v>27895.649031592384</v>
      </c>
      <c r="Y79" s="9">
        <f t="shared" si="6"/>
        <v>27926.867756945376</v>
      </c>
      <c r="Z79" s="9">
        <f t="shared" si="6"/>
        <v>28201.049216818101</v>
      </c>
      <c r="AA79" s="9">
        <f t="shared" si="6"/>
        <v>28660.543477345487</v>
      </c>
      <c r="AB79" s="9">
        <f t="shared" si="6"/>
        <v>29852.242342835252</v>
      </c>
      <c r="AC79" s="9">
        <f t="shared" si="6"/>
        <v>31091.11832388211</v>
      </c>
      <c r="AD79" s="9">
        <f t="shared" si="6"/>
        <v>31787.13291433455</v>
      </c>
      <c r="AE79" s="9">
        <f t="shared" si="6"/>
        <v>32519.602197083219</v>
      </c>
      <c r="AF79" s="9">
        <f t="shared" si="6"/>
        <v>32890.189144441465</v>
      </c>
      <c r="AG79" s="9">
        <f t="shared" ref="AG79:AH79" si="7">AG78/0.086</f>
        <v>33738.286073225172</v>
      </c>
      <c r="AH79" s="9">
        <f t="shared" si="7"/>
        <v>34031.593261739567</v>
      </c>
      <c r="AI79" s="9">
        <f t="shared" ref="AI79:AJ79" si="8">AI78/0.086</f>
        <v>35188.897916950045</v>
      </c>
      <c r="AJ79" s="9">
        <f t="shared" si="8"/>
        <v>35079.383713739888</v>
      </c>
    </row>
    <row r="80" spans="1:37" x14ac:dyDescent="0.2">
      <c r="A80"/>
      <c r="B80"/>
    </row>
    <row r="81" spans="1:37" x14ac:dyDescent="0.2">
      <c r="A81"/>
      <c r="B81"/>
    </row>
    <row r="82" spans="1:37" x14ac:dyDescent="0.2">
      <c r="A82" s="101" t="s">
        <v>135</v>
      </c>
      <c r="B82"/>
    </row>
    <row r="83" spans="1:37" x14ac:dyDescent="0.2">
      <c r="A83" s="101" t="s">
        <v>116</v>
      </c>
      <c r="B83"/>
      <c r="C83" s="102">
        <f>C30/C29</f>
        <v>0.377906976744186</v>
      </c>
      <c r="D83" s="102">
        <f t="shared" ref="D83:AF83" si="9">D30/D29</f>
        <v>0.37111913357400728</v>
      </c>
      <c r="E83" s="102">
        <f t="shared" si="9"/>
        <v>0.36942530476262592</v>
      </c>
      <c r="F83" s="102">
        <f t="shared" si="9"/>
        <v>0.37290636759389068</v>
      </c>
      <c r="G83" s="102">
        <f t="shared" si="9"/>
        <v>0.3795393528331214</v>
      </c>
      <c r="H83" s="102">
        <f t="shared" si="9"/>
        <v>0.38832401858460708</v>
      </c>
      <c r="I83" s="102">
        <f t="shared" si="9"/>
        <v>0.38995773670598621</v>
      </c>
      <c r="J83" s="102">
        <f t="shared" si="9"/>
        <v>0.39560899736779132</v>
      </c>
      <c r="K83" s="102">
        <f t="shared" si="9"/>
        <v>0.40044072776584927</v>
      </c>
      <c r="L83" s="102">
        <f t="shared" si="9"/>
        <v>0.38564760793465575</v>
      </c>
      <c r="M83" s="102">
        <f t="shared" si="9"/>
        <v>0.38086553627760256</v>
      </c>
      <c r="N83" s="102">
        <f t="shared" si="9"/>
        <v>0.36309533060770194</v>
      </c>
      <c r="O83" s="102">
        <f t="shared" si="9"/>
        <v>0.35922863786236187</v>
      </c>
      <c r="P83" s="102">
        <f t="shared" si="9"/>
        <v>0.34548263099421994</v>
      </c>
      <c r="Q83" s="102">
        <f t="shared" si="9"/>
        <v>0.32238507654152143</v>
      </c>
      <c r="R83" s="102">
        <f t="shared" si="9"/>
        <v>0.31294249646489763</v>
      </c>
      <c r="S83" s="102">
        <f t="shared" si="9"/>
        <v>0.29820330481176061</v>
      </c>
      <c r="T83" s="102">
        <f t="shared" si="9"/>
        <v>0.28511487926338414</v>
      </c>
      <c r="U83" s="102">
        <f t="shared" si="9"/>
        <v>0.26779641554378403</v>
      </c>
      <c r="V83" s="102">
        <f t="shared" si="9"/>
        <v>0.25258334238952695</v>
      </c>
      <c r="W83" s="102">
        <f t="shared" si="9"/>
        <v>0.25223878325280669</v>
      </c>
      <c r="X83" s="102">
        <f t="shared" si="9"/>
        <v>0.23989269626110896</v>
      </c>
      <c r="Y83" s="102">
        <f t="shared" si="9"/>
        <v>0.24707416299072971</v>
      </c>
      <c r="Z83" s="102">
        <f t="shared" si="9"/>
        <v>0.25288845505447094</v>
      </c>
      <c r="AA83" s="102">
        <f t="shared" si="9"/>
        <v>0.26941482259120791</v>
      </c>
      <c r="AB83" s="102">
        <f t="shared" si="9"/>
        <v>0.25284923930992781</v>
      </c>
      <c r="AC83" s="102">
        <f t="shared" si="9"/>
        <v>0.25527864052869742</v>
      </c>
      <c r="AD83" s="102">
        <f t="shared" si="9"/>
        <v>0.25236871074722278</v>
      </c>
      <c r="AE83" s="102">
        <f t="shared" si="9"/>
        <v>0.2309783227428335</v>
      </c>
      <c r="AF83" s="102">
        <f t="shared" si="9"/>
        <v>0.22413993238032112</v>
      </c>
      <c r="AG83" s="102">
        <f t="shared" ref="AG83:AH83" si="10">AG30/AG29</f>
        <v>0.23645217961477358</v>
      </c>
      <c r="AH83" s="102">
        <f t="shared" si="10"/>
        <v>0.22700865879139256</v>
      </c>
      <c r="AI83" s="102">
        <f t="shared" ref="AI83:AJ83" si="11">AI30/AI29</f>
        <v>0.21809349711729459</v>
      </c>
      <c r="AJ83" s="102">
        <f t="shared" si="11"/>
        <v>0.21243642969875354</v>
      </c>
    </row>
    <row r="84" spans="1:37" x14ac:dyDescent="0.2">
      <c r="A84" s="101" t="s">
        <v>57</v>
      </c>
      <c r="B84"/>
      <c r="C84" s="102">
        <f>C45/C29</f>
        <v>1.3481631277384562E-3</v>
      </c>
      <c r="D84" s="102">
        <f t="shared" ref="D84:AF84" si="12">D45/D29</f>
        <v>1.3638186923385482E-3</v>
      </c>
      <c r="E84" s="102">
        <f t="shared" si="12"/>
        <v>1.2871961838419022E-3</v>
      </c>
      <c r="F84" s="102">
        <f t="shared" si="12"/>
        <v>1.3281192355935956E-3</v>
      </c>
      <c r="G84" s="102">
        <f t="shared" si="12"/>
        <v>1.2717253073336158E-3</v>
      </c>
      <c r="H84" s="102">
        <f t="shared" si="12"/>
        <v>1.2120395932933808E-3</v>
      </c>
      <c r="I84" s="102">
        <f t="shared" si="12"/>
        <v>1.198511322778023E-3</v>
      </c>
      <c r="J84" s="102">
        <f t="shared" si="12"/>
        <v>1.3759272553242401E-3</v>
      </c>
      <c r="K84" s="102">
        <f t="shared" si="12"/>
        <v>1.3560854333823033E-3</v>
      </c>
      <c r="L84" s="102">
        <f t="shared" si="12"/>
        <v>1.3259785721862734E-3</v>
      </c>
      <c r="M84" s="102">
        <f t="shared" si="12"/>
        <v>1.2815457413249212E-3</v>
      </c>
      <c r="N84" s="102">
        <f t="shared" si="12"/>
        <v>1.2366818873668186E-3</v>
      </c>
      <c r="O84" s="102">
        <f t="shared" si="12"/>
        <v>1.0565968393972806E-3</v>
      </c>
      <c r="P84" s="102">
        <f t="shared" si="12"/>
        <v>9.9861062869051787E-4</v>
      </c>
      <c r="Q84" s="102">
        <f t="shared" si="12"/>
        <v>2.1902498369846925E-3</v>
      </c>
      <c r="R84" s="102">
        <f t="shared" si="12"/>
        <v>2.4186922688609292E-3</v>
      </c>
      <c r="S84" s="102">
        <f t="shared" si="12"/>
        <v>2.1875863152738184E-3</v>
      </c>
      <c r="T84" s="102">
        <f t="shared" si="12"/>
        <v>1.9715046928105418E-3</v>
      </c>
      <c r="U84" s="102">
        <f t="shared" si="12"/>
        <v>2.0276712335599066E-3</v>
      </c>
      <c r="V84" s="102">
        <f t="shared" si="12"/>
        <v>1.7733424120633771E-3</v>
      </c>
      <c r="W84" s="102">
        <f t="shared" si="12"/>
        <v>1.7937966004336202E-3</v>
      </c>
      <c r="X84" s="102">
        <f t="shared" si="12"/>
        <v>1.8325293712885848E-3</v>
      </c>
      <c r="Y84" s="102">
        <f t="shared" si="12"/>
        <v>1.831182319758821E-3</v>
      </c>
      <c r="Z84" s="102">
        <f t="shared" si="12"/>
        <v>1.707894402648253E-3</v>
      </c>
      <c r="AA84" s="102">
        <f t="shared" si="12"/>
        <v>1.6258784430211576E-3</v>
      </c>
      <c r="AB84" s="102">
        <f t="shared" si="12"/>
        <v>1.7080879491198709E-3</v>
      </c>
      <c r="AC84" s="102">
        <f t="shared" si="12"/>
        <v>1.8828143862300365E-3</v>
      </c>
      <c r="AD84" s="102">
        <f t="shared" si="12"/>
        <v>2.0305566380528156E-3</v>
      </c>
      <c r="AE84" s="102">
        <f t="shared" si="12"/>
        <v>2.3772774123928006E-3</v>
      </c>
      <c r="AF84" s="102">
        <f t="shared" si="12"/>
        <v>3.04052534094235E-3</v>
      </c>
      <c r="AG84" s="102">
        <f t="shared" ref="AG84:AH84" si="13">AG45/AG29</f>
        <v>3.3503496404749134E-3</v>
      </c>
      <c r="AH84" s="102">
        <f t="shared" si="13"/>
        <v>4.9424627470634665E-3</v>
      </c>
      <c r="AI84" s="102">
        <f t="shared" ref="AI84:AJ84" si="14">AI45/AI29</f>
        <v>7.3096792899389786E-3</v>
      </c>
      <c r="AJ84" s="102">
        <f t="shared" si="14"/>
        <v>1.0412996697938538E-2</v>
      </c>
    </row>
    <row r="85" spans="1:37" x14ac:dyDescent="0.2">
      <c r="A85" s="101" t="s">
        <v>68</v>
      </c>
      <c r="B85"/>
      <c r="C85" s="102">
        <f>C56/C29</f>
        <v>0.34900572969329285</v>
      </c>
      <c r="D85" s="102">
        <f t="shared" ref="D85:AF85" si="15">D56/D29</f>
        <v>0.34905736060970721</v>
      </c>
      <c r="E85" s="102">
        <f t="shared" si="15"/>
        <v>0.34875444839857656</v>
      </c>
      <c r="F85" s="102">
        <f t="shared" si="15"/>
        <v>0.34575370766619939</v>
      </c>
      <c r="G85" s="102">
        <f t="shared" si="15"/>
        <v>0.3412462908011869</v>
      </c>
      <c r="H85" s="102">
        <f t="shared" si="15"/>
        <v>0.33398424348528716</v>
      </c>
      <c r="I85" s="102">
        <f t="shared" si="15"/>
        <v>0.32921213650413167</v>
      </c>
      <c r="J85" s="102">
        <f t="shared" si="15"/>
        <v>0.31855707106963388</v>
      </c>
      <c r="K85" s="102">
        <f t="shared" si="15"/>
        <v>0.31139111764041139</v>
      </c>
      <c r="L85" s="102">
        <f t="shared" si="15"/>
        <v>0.31871220961069269</v>
      </c>
      <c r="M85" s="102">
        <f t="shared" si="15"/>
        <v>0.31422515772870668</v>
      </c>
      <c r="N85" s="102">
        <f t="shared" si="15"/>
        <v>0.32001522070015215</v>
      </c>
      <c r="O85" s="102">
        <f t="shared" si="15"/>
        <v>0.30223263506063952</v>
      </c>
      <c r="P85" s="102">
        <f t="shared" si="15"/>
        <v>0.30244876693296291</v>
      </c>
      <c r="Q85" s="102">
        <f t="shared" si="15"/>
        <v>0.31860545153444653</v>
      </c>
      <c r="R85" s="102">
        <f t="shared" si="15"/>
        <v>0.30845913894369331</v>
      </c>
      <c r="S85" s="102">
        <f t="shared" si="15"/>
        <v>0.31234621816598718</v>
      </c>
      <c r="T85" s="102">
        <f t="shared" si="15"/>
        <v>0.3117632916033467</v>
      </c>
      <c r="U85" s="102">
        <f t="shared" si="15"/>
        <v>0.31961408840419014</v>
      </c>
      <c r="V85" s="102">
        <f t="shared" si="15"/>
        <v>0.3214586735411924</v>
      </c>
      <c r="W85" s="102">
        <f t="shared" si="15"/>
        <v>0.33646132046493343</v>
      </c>
      <c r="X85" s="102">
        <f t="shared" si="15"/>
        <v>0.33299696697900988</v>
      </c>
      <c r="Y85" s="102">
        <f t="shared" si="15"/>
        <v>0.32703769829286089</v>
      </c>
      <c r="Z85" s="102">
        <f t="shared" si="15"/>
        <v>0.31967923606825849</v>
      </c>
      <c r="AA85" s="102">
        <f t="shared" si="15"/>
        <v>0.31045586220736948</v>
      </c>
      <c r="AB85" s="102">
        <f t="shared" si="15"/>
        <v>0.30558830441329982</v>
      </c>
      <c r="AC85" s="102">
        <f t="shared" si="15"/>
        <v>0.29846574302495016</v>
      </c>
      <c r="AD85" s="102">
        <f t="shared" si="15"/>
        <v>0.2986420145497537</v>
      </c>
      <c r="AE85" s="102">
        <f t="shared" si="15"/>
        <v>0.29293607201901112</v>
      </c>
      <c r="AF85" s="102">
        <f t="shared" si="15"/>
        <v>0.28538303005075222</v>
      </c>
      <c r="AG85" s="102">
        <f t="shared" ref="AG85:AH85" si="16">AG56/AG29</f>
        <v>0.30361793998659403</v>
      </c>
      <c r="AH85" s="102">
        <f t="shared" si="16"/>
        <v>0.29240977384319544</v>
      </c>
      <c r="AI85" s="102">
        <f t="shared" ref="AI85:AJ85" si="17">AI56/AI29</f>
        <v>0.27091267982665213</v>
      </c>
      <c r="AJ85" s="102">
        <f t="shared" si="17"/>
        <v>0.25605468387074615</v>
      </c>
    </row>
    <row r="86" spans="1:37" x14ac:dyDescent="0.2">
      <c r="A86" s="101" t="s">
        <v>136</v>
      </c>
      <c r="B86"/>
      <c r="C86" s="102">
        <f>C57/C29</f>
        <v>0.23550724637681156</v>
      </c>
      <c r="D86" s="102">
        <f t="shared" ref="D86:AF86" si="18">D57/D29</f>
        <v>0.24300040112314483</v>
      </c>
      <c r="E86" s="102">
        <f t="shared" si="18"/>
        <v>0.24532444915575075</v>
      </c>
      <c r="F86" s="102">
        <f t="shared" si="18"/>
        <v>0.24481664576108617</v>
      </c>
      <c r="G86" s="102">
        <f t="shared" si="18"/>
        <v>0.24346474494842449</v>
      </c>
      <c r="H86" s="102">
        <f t="shared" si="18"/>
        <v>0.24281193185644065</v>
      </c>
      <c r="I86" s="102">
        <f t="shared" si="18"/>
        <v>0.24664101431905633</v>
      </c>
      <c r="J86" s="102">
        <f t="shared" si="18"/>
        <v>0.25173486480019142</v>
      </c>
      <c r="K86" s="102">
        <f t="shared" si="18"/>
        <v>0.25398350096056055</v>
      </c>
      <c r="L86" s="102">
        <f t="shared" si="18"/>
        <v>0.26593826243767898</v>
      </c>
      <c r="M86" s="102">
        <f t="shared" si="18"/>
        <v>0.27553233438485802</v>
      </c>
      <c r="N86" s="102">
        <f t="shared" si="18"/>
        <v>0.28687613057951256</v>
      </c>
      <c r="O86" s="102">
        <f t="shared" si="18"/>
        <v>0.30968903946215115</v>
      </c>
      <c r="P86" s="102">
        <f t="shared" si="18"/>
        <v>0.32480219012422401</v>
      </c>
      <c r="Q86" s="102">
        <f t="shared" si="18"/>
        <v>0.33044948147542957</v>
      </c>
      <c r="R86" s="102">
        <f t="shared" si="18"/>
        <v>0.34976169791642953</v>
      </c>
      <c r="S86" s="102">
        <f t="shared" si="18"/>
        <v>0.36356272623261665</v>
      </c>
      <c r="T86" s="102">
        <f t="shared" si="18"/>
        <v>0.37946631663050895</v>
      </c>
      <c r="U86" s="102">
        <f t="shared" si="18"/>
        <v>0.38951577281474997</v>
      </c>
      <c r="V86" s="102">
        <f t="shared" si="18"/>
        <v>0.40210288320176124</v>
      </c>
      <c r="W86" s="102">
        <f t="shared" si="18"/>
        <v>0.38753721355145282</v>
      </c>
      <c r="X86" s="102">
        <f t="shared" si="18"/>
        <v>0.40284545494953455</v>
      </c>
      <c r="Y86" s="102">
        <f t="shared" si="18"/>
        <v>0.40158447597804725</v>
      </c>
      <c r="Z86" s="102">
        <f t="shared" si="18"/>
        <v>0.40328017920857406</v>
      </c>
      <c r="AA86" s="102">
        <f t="shared" si="18"/>
        <v>0.39601656213013431</v>
      </c>
      <c r="AB86" s="102">
        <f t="shared" si="18"/>
        <v>0.41821708241739786</v>
      </c>
      <c r="AC86" s="102">
        <f t="shared" si="18"/>
        <v>0.42321831377600772</v>
      </c>
      <c r="AD86" s="102">
        <f t="shared" si="18"/>
        <v>0.4260049462764926</v>
      </c>
      <c r="AE86" s="102">
        <f t="shared" si="18"/>
        <v>0.45368535192321557</v>
      </c>
      <c r="AF86" s="102">
        <f t="shared" si="18"/>
        <v>0.46809658622849432</v>
      </c>
      <c r="AG86" s="102">
        <f t="shared" ref="AG86:AH86" si="19">AG57/AG29</f>
        <v>0.43680481639234742</v>
      </c>
      <c r="AH86" s="102">
        <f t="shared" si="19"/>
        <v>0.45712563632134273</v>
      </c>
      <c r="AI86" s="102">
        <f t="shared" ref="AI86:AJ86" si="20">AI57/AI29</f>
        <v>0.48605856883615828</v>
      </c>
      <c r="AJ86" s="102">
        <f t="shared" si="20"/>
        <v>0.50477148363914859</v>
      </c>
    </row>
    <row r="87" spans="1:37" s="91" customFormat="1" x14ac:dyDescent="0.2">
      <c r="A87" s="101" t="s">
        <v>118</v>
      </c>
      <c r="B87"/>
      <c r="C87" s="102">
        <f>(C70+C71)/C29</f>
        <v>3.6231884057971009E-2</v>
      </c>
      <c r="D87" s="102">
        <f t="shared" ref="D87:AF87" si="21">(D70+D71)/D29</f>
        <v>3.5459286000802254E-2</v>
      </c>
      <c r="E87" s="102">
        <f t="shared" si="21"/>
        <v>3.5208601499204968E-2</v>
      </c>
      <c r="F87" s="102">
        <f t="shared" si="21"/>
        <v>3.5195159743230287E-2</v>
      </c>
      <c r="G87" s="102">
        <f t="shared" si="21"/>
        <v>3.4477886109933589E-2</v>
      </c>
      <c r="H87" s="102">
        <f t="shared" si="21"/>
        <v>3.3667766480371696E-2</v>
      </c>
      <c r="I87" s="102">
        <f t="shared" si="21"/>
        <v>3.2990601148047687E-2</v>
      </c>
      <c r="J87" s="102">
        <f t="shared" si="21"/>
        <v>3.2723139507059101E-2</v>
      </c>
      <c r="K87" s="102">
        <f t="shared" si="21"/>
        <v>3.2828568199796584E-2</v>
      </c>
      <c r="L87" s="102">
        <f t="shared" si="21"/>
        <v>2.8375941444786251E-2</v>
      </c>
      <c r="M87" s="102">
        <f t="shared" si="21"/>
        <v>2.8095425867507889E-2</v>
      </c>
      <c r="N87" s="102">
        <f t="shared" si="21"/>
        <v>2.8776636225266359E-2</v>
      </c>
      <c r="O87" s="102">
        <f t="shared" si="21"/>
        <v>2.7793090775450207E-2</v>
      </c>
      <c r="P87" s="102">
        <f t="shared" si="21"/>
        <v>2.626780131990275E-2</v>
      </c>
      <c r="Q87" s="102">
        <f t="shared" si="21"/>
        <v>2.6369740611617683E-2</v>
      </c>
      <c r="R87" s="102">
        <f t="shared" si="21"/>
        <v>2.6417974406118601E-2</v>
      </c>
      <c r="S87" s="102">
        <f t="shared" si="21"/>
        <v>2.3700164474361733E-2</v>
      </c>
      <c r="T87" s="102">
        <f t="shared" si="21"/>
        <v>2.1684007809949824E-2</v>
      </c>
      <c r="U87" s="102">
        <f t="shared" si="21"/>
        <v>2.1046052003715874E-2</v>
      </c>
      <c r="V87" s="102">
        <f t="shared" si="21"/>
        <v>2.2081758455456041E-2</v>
      </c>
      <c r="W87" s="102">
        <f t="shared" si="21"/>
        <v>2.196888613037358E-2</v>
      </c>
      <c r="X87" s="102">
        <f t="shared" si="21"/>
        <v>2.2432352439058126E-2</v>
      </c>
      <c r="Y87" s="102">
        <f t="shared" si="21"/>
        <v>2.2472480418603558E-2</v>
      </c>
      <c r="Z87" s="102">
        <f t="shared" si="21"/>
        <v>2.2444235266048263E-2</v>
      </c>
      <c r="AA87" s="102">
        <f t="shared" si="21"/>
        <v>2.248687462826723E-2</v>
      </c>
      <c r="AB87" s="102">
        <f t="shared" si="21"/>
        <v>2.1637285910254541E-2</v>
      </c>
      <c r="AC87" s="102">
        <f t="shared" si="21"/>
        <v>2.115448828411479E-2</v>
      </c>
      <c r="AD87" s="102">
        <f t="shared" si="21"/>
        <v>2.0953771788478084E-2</v>
      </c>
      <c r="AE87" s="102">
        <f t="shared" si="21"/>
        <v>2.0022975902547289E-2</v>
      </c>
      <c r="AF87" s="102">
        <f t="shared" si="21"/>
        <v>1.9339925999489999E-2</v>
      </c>
      <c r="AG87" s="102">
        <f t="shared" ref="AG87:AH87" si="22">(AG70+AG71)/AG29</f>
        <v>1.9774714365810075E-2</v>
      </c>
      <c r="AH87" s="102">
        <f t="shared" si="22"/>
        <v>1.8513468297005731E-2</v>
      </c>
      <c r="AI87" s="102">
        <f t="shared" ref="AI87:AJ87" si="23">(AI70+AI71)/AI29</f>
        <v>1.7625574929955989E-2</v>
      </c>
      <c r="AJ87" s="102">
        <f t="shared" si="23"/>
        <v>1.6324406093413246E-2</v>
      </c>
      <c r="AK87"/>
    </row>
    <row r="88" spans="1:37" x14ac:dyDescent="0.2">
      <c r="B88"/>
    </row>
    <row r="89" spans="1:37" x14ac:dyDescent="0.2">
      <c r="B89"/>
    </row>
    <row r="90" spans="1:37" x14ac:dyDescent="0.2">
      <c r="B90"/>
    </row>
    <row r="92" spans="1:37" x14ac:dyDescent="0.2">
      <c r="A92" s="93" t="s">
        <v>137</v>
      </c>
      <c r="C92" s="9">
        <f>(C30+C57)/0.086</f>
        <v>7280</v>
      </c>
      <c r="D92" s="9">
        <f t="shared" ref="D92:AA92" si="24">(D30+D57)/0.086</f>
        <v>7655</v>
      </c>
      <c r="E92" s="9">
        <f t="shared" si="24"/>
        <v>8119</v>
      </c>
      <c r="F92" s="9">
        <f t="shared" si="24"/>
        <v>8372</v>
      </c>
      <c r="G92" s="9">
        <f t="shared" si="24"/>
        <v>8818</v>
      </c>
      <c r="H92" s="9">
        <f t="shared" si="24"/>
        <v>9373</v>
      </c>
      <c r="I92" s="9">
        <f t="shared" si="24"/>
        <v>10092</v>
      </c>
      <c r="J92" s="9">
        <f t="shared" si="24"/>
        <v>10821</v>
      </c>
      <c r="K92" s="9">
        <f t="shared" si="24"/>
        <v>11582</v>
      </c>
      <c r="L92" s="9">
        <f t="shared" si="24"/>
        <v>12284.999999999998</v>
      </c>
      <c r="M92" s="9">
        <f t="shared" si="24"/>
        <v>13317</v>
      </c>
      <c r="N92" s="9">
        <f t="shared" si="24"/>
        <v>13664.999999999998</v>
      </c>
      <c r="O92" s="9">
        <f t="shared" si="24"/>
        <v>14560.999999999996</v>
      </c>
      <c r="P92" s="9">
        <f t="shared" si="24"/>
        <v>15437.999999999998</v>
      </c>
      <c r="Q92" s="9">
        <f t="shared" si="24"/>
        <v>15052.230399999999</v>
      </c>
      <c r="R92" s="9">
        <f t="shared" si="24"/>
        <v>16138.174149555078</v>
      </c>
      <c r="S92" s="9">
        <f t="shared" si="24"/>
        <v>17124.82237321886</v>
      </c>
      <c r="T92" s="9">
        <f t="shared" si="24"/>
        <v>17187.649899585496</v>
      </c>
      <c r="U92" s="9">
        <f t="shared" si="24"/>
        <v>17533.695273551919</v>
      </c>
      <c r="V92" s="9">
        <f t="shared" si="24"/>
        <v>16543.741958633531</v>
      </c>
      <c r="W92" s="9">
        <f t="shared" si="24"/>
        <v>16250.027611696039</v>
      </c>
      <c r="X92" s="9">
        <f t="shared" si="24"/>
        <v>15987.974928170204</v>
      </c>
      <c r="Y92" s="9">
        <f t="shared" si="24"/>
        <v>16106.433905041498</v>
      </c>
      <c r="Z92" s="9">
        <f t="shared" si="24"/>
        <v>16313.413826696418</v>
      </c>
      <c r="AA92" s="9">
        <f t="shared" si="24"/>
        <v>16512.330806867718</v>
      </c>
      <c r="AB92" s="9">
        <f t="shared" ref="AB92:AG92" si="25">(AB30+AB57)/0.086</f>
        <v>17306.006357589544</v>
      </c>
      <c r="AC92" s="9">
        <f t="shared" si="25"/>
        <v>17896.972756666615</v>
      </c>
      <c r="AD92" s="9">
        <f t="shared" si="25"/>
        <v>18065.124715511985</v>
      </c>
      <c r="AE92" s="9">
        <f t="shared" si="25"/>
        <v>19080.197285512026</v>
      </c>
      <c r="AF92" s="9">
        <f t="shared" si="25"/>
        <v>19662.250067599409</v>
      </c>
      <c r="AG92" s="9">
        <f t="shared" si="25"/>
        <v>19269.357917092948</v>
      </c>
      <c r="AH92" s="9">
        <f t="shared" ref="AH92:AI92" si="26">(AH30+AH57)/0.086</f>
        <v>20468.933059968487</v>
      </c>
      <c r="AI92" s="9">
        <f t="shared" si="26"/>
        <v>21350.731990415752</v>
      </c>
      <c r="AJ92" s="9">
        <f t="shared" ref="AJ92" si="27">(AJ30+AJ57)/0.086</f>
        <v>22639.171861446983</v>
      </c>
    </row>
    <row r="93" spans="1:37" x14ac:dyDescent="0.2">
      <c r="A93" s="93" t="s">
        <v>138</v>
      </c>
      <c r="C93" s="9">
        <f>C56/0.086</f>
        <v>4142</v>
      </c>
      <c r="D93" s="9">
        <f t="shared" ref="D93:AA93" si="28">D56/0.086</f>
        <v>4351</v>
      </c>
      <c r="E93" s="9">
        <f t="shared" si="28"/>
        <v>4606</v>
      </c>
      <c r="F93" s="9">
        <f t="shared" si="28"/>
        <v>4686</v>
      </c>
      <c r="G93" s="9">
        <f t="shared" si="28"/>
        <v>4830</v>
      </c>
      <c r="H93" s="9">
        <f t="shared" si="28"/>
        <v>4960</v>
      </c>
      <c r="I93" s="9">
        <f t="shared" si="28"/>
        <v>5219</v>
      </c>
      <c r="J93" s="9">
        <f t="shared" si="28"/>
        <v>5325</v>
      </c>
      <c r="K93" s="9">
        <f t="shared" si="28"/>
        <v>5511</v>
      </c>
      <c r="L93" s="9">
        <f t="shared" si="28"/>
        <v>6009.0000000000009</v>
      </c>
      <c r="M93" s="9">
        <f t="shared" si="28"/>
        <v>6375.0000000000009</v>
      </c>
      <c r="N93" s="9">
        <f t="shared" si="28"/>
        <v>6728</v>
      </c>
      <c r="O93" s="9">
        <f t="shared" si="28"/>
        <v>6579</v>
      </c>
      <c r="P93" s="9">
        <f t="shared" si="28"/>
        <v>6965.9999999999991</v>
      </c>
      <c r="Q93" s="9">
        <f t="shared" si="28"/>
        <v>7346</v>
      </c>
      <c r="R93" s="9">
        <f t="shared" si="28"/>
        <v>7511.5976999999993</v>
      </c>
      <c r="S93" s="9">
        <f t="shared" si="28"/>
        <v>8082.7260000000006</v>
      </c>
      <c r="T93" s="9">
        <f t="shared" si="28"/>
        <v>8062.9400000000005</v>
      </c>
      <c r="U93" s="9">
        <f t="shared" si="28"/>
        <v>8525.6536094480834</v>
      </c>
      <c r="V93" s="9">
        <f t="shared" si="28"/>
        <v>8123.172807900406</v>
      </c>
      <c r="W93" s="9">
        <f t="shared" si="28"/>
        <v>8545.9688627481755</v>
      </c>
      <c r="X93" s="9">
        <f t="shared" si="28"/>
        <v>8283.2287910544819</v>
      </c>
      <c r="Y93" s="9">
        <f t="shared" si="28"/>
        <v>8120.4669999999996</v>
      </c>
      <c r="Z93" s="9">
        <f t="shared" si="28"/>
        <v>7947.7430000000004</v>
      </c>
      <c r="AA93" s="9">
        <f t="shared" si="28"/>
        <v>7703.7993929999993</v>
      </c>
      <c r="AB93" s="9">
        <f t="shared" ref="AB93:AG93" si="29">AB56/0.086</f>
        <v>7880.7607650000009</v>
      </c>
      <c r="AC93" s="9">
        <f t="shared" si="29"/>
        <v>7872.7446568860005</v>
      </c>
      <c r="AD93" s="9">
        <f t="shared" si="29"/>
        <v>7952.8519161592985</v>
      </c>
      <c r="AE93" s="9">
        <f t="shared" si="29"/>
        <v>8163.5381764512495</v>
      </c>
      <c r="AF93" s="9">
        <f t="shared" si="29"/>
        <v>8106.0047412466411</v>
      </c>
      <c r="AG93" s="9">
        <f t="shared" si="29"/>
        <v>8689.8803730964082</v>
      </c>
      <c r="AH93" s="9">
        <f t="shared" ref="AH93:AI93" si="30">AH56/0.086</f>
        <v>8748.7444053518739</v>
      </c>
      <c r="AI93" s="9">
        <f t="shared" si="30"/>
        <v>8214.3961502862621</v>
      </c>
      <c r="AJ93" s="9">
        <f t="shared" ref="AJ93" si="31">AJ56/0.086</f>
        <v>8082.5460598999116</v>
      </c>
    </row>
    <row r="95" spans="1:37" x14ac:dyDescent="0.2">
      <c r="A95" s="93" t="s">
        <v>139</v>
      </c>
      <c r="C95" s="9">
        <v>9514.522042652643</v>
      </c>
      <c r="D95" s="9">
        <v>9703.1692392374025</v>
      </c>
      <c r="E95" s="9">
        <v>9716.8616131199269</v>
      </c>
      <c r="F95" s="9">
        <v>9953.727767661032</v>
      </c>
      <c r="G95" s="9">
        <v>10388.684241617349</v>
      </c>
      <c r="H95" s="9">
        <v>10581.228070621626</v>
      </c>
      <c r="I95" s="9">
        <v>11200.826371514975</v>
      </c>
      <c r="J95" s="9">
        <v>11704.1390697016</v>
      </c>
      <c r="K95" s="9">
        <v>12561.262075171622</v>
      </c>
      <c r="L95" s="9">
        <v>13321.074108221477</v>
      </c>
      <c r="M95" s="9">
        <v>13803.390134980758</v>
      </c>
      <c r="N95" s="9">
        <v>14597.50978361154</v>
      </c>
      <c r="O95" s="9">
        <v>14684.521964230813</v>
      </c>
      <c r="P95" s="9">
        <v>14652.348890628062</v>
      </c>
      <c r="Q95" s="9">
        <v>15150.30406030112</v>
      </c>
      <c r="R95" s="9">
        <v>15856.726973945535</v>
      </c>
      <c r="S95" s="9">
        <v>15903.135633360343</v>
      </c>
      <c r="T95" s="9">
        <v>16183.800902439807</v>
      </c>
      <c r="U95" s="9">
        <v>16357.955519845416</v>
      </c>
      <c r="V95" s="9">
        <v>14797.253228395368</v>
      </c>
      <c r="W95" s="9">
        <v>14731.494715162684</v>
      </c>
      <c r="X95" s="9">
        <v>13763.338832126785</v>
      </c>
      <c r="Y95" s="9">
        <v>13452.807297676049</v>
      </c>
      <c r="Z95" s="9">
        <v>13332.334558370072</v>
      </c>
      <c r="AA95" s="9">
        <v>13250.548480115391</v>
      </c>
      <c r="AB95" s="9">
        <v>13918.839604111801</v>
      </c>
      <c r="AC95" s="9">
        <v>14522.278320433508</v>
      </c>
      <c r="AD95" s="9">
        <v>14410.918862882063</v>
      </c>
      <c r="AE95" s="9">
        <v>14729.163207334101</v>
      </c>
      <c r="AF95" s="9">
        <v>13359.183259306474</v>
      </c>
      <c r="AG95" s="9">
        <v>13816.699949362956</v>
      </c>
      <c r="AH95" s="9">
        <v>14343.644662715798</v>
      </c>
      <c r="AI95" s="9">
        <v>14083.168840162125</v>
      </c>
      <c r="AJ95" s="9">
        <v>16478.198961100014</v>
      </c>
    </row>
    <row r="96" spans="1:37" x14ac:dyDescent="0.2">
      <c r="A96" s="93" t="s">
        <v>140</v>
      </c>
      <c r="C96" s="103">
        <f>C74/C95</f>
        <v>0.21807276776475168</v>
      </c>
      <c r="D96" s="103">
        <f t="shared" ref="D96:AA96" si="32">D74/D95</f>
        <v>0.2261034023284155</v>
      </c>
      <c r="E96" s="103">
        <f t="shared" si="32"/>
        <v>0.23796859586822453</v>
      </c>
      <c r="F96" s="103">
        <f t="shared" si="32"/>
        <v>0.23801501267667374</v>
      </c>
      <c r="G96" s="103">
        <f t="shared" si="32"/>
        <v>0.23619328674082146</v>
      </c>
      <c r="H96" s="103">
        <f t="shared" si="32"/>
        <v>0.24077772010166359</v>
      </c>
      <c r="I96" s="103">
        <f t="shared" si="32"/>
        <v>0.24265904420626627</v>
      </c>
      <c r="J96" s="103">
        <f t="shared" si="32"/>
        <v>0.24461483031464845</v>
      </c>
      <c r="K96" s="103">
        <f t="shared" si="32"/>
        <v>0.24372013330905129</v>
      </c>
      <c r="L96" s="103">
        <f t="shared" si="32"/>
        <v>0.24205705724854348</v>
      </c>
      <c r="M96" s="103">
        <f t="shared" si="32"/>
        <v>0.23014721364826135</v>
      </c>
      <c r="N96" s="103">
        <f t="shared" si="32"/>
        <v>0.23543931919754488</v>
      </c>
      <c r="O96" s="103">
        <f t="shared" si="32"/>
        <v>0.2241967989998237</v>
      </c>
      <c r="P96" s="103">
        <f t="shared" si="32"/>
        <v>0.21012484030115317</v>
      </c>
      <c r="Q96" s="103">
        <f t="shared" si="32"/>
        <v>0.19774128552069681</v>
      </c>
      <c r="R96" s="103">
        <f t="shared" si="32"/>
        <v>0.19160364868520902</v>
      </c>
      <c r="S96" s="103">
        <f t="shared" si="32"/>
        <v>0.18911100210712106</v>
      </c>
      <c r="T96" s="103">
        <f t="shared" si="32"/>
        <v>0.18065594329547341</v>
      </c>
      <c r="U96" s="103">
        <f t="shared" si="32"/>
        <v>0.17350151379737042</v>
      </c>
      <c r="V96" s="103">
        <f t="shared" si="32"/>
        <v>0.17706701504027406</v>
      </c>
      <c r="W96" s="103">
        <f t="shared" si="32"/>
        <v>0.18684987206100784</v>
      </c>
      <c r="X96" s="103">
        <f t="shared" si="32"/>
        <v>0.17369680802774312</v>
      </c>
      <c r="Y96" s="103">
        <f t="shared" si="32"/>
        <v>0.18843884924288121</v>
      </c>
      <c r="Z96" s="103">
        <f t="shared" si="32"/>
        <v>0.17156895739266209</v>
      </c>
      <c r="AA96" s="103">
        <f t="shared" si="32"/>
        <v>0.16889027274507706</v>
      </c>
      <c r="AB96" s="103">
        <f t="shared" ref="AB96:AH96" si="33">AB74/AB95</f>
        <v>0.16542049582209545</v>
      </c>
      <c r="AC96" s="103">
        <f t="shared" si="33"/>
        <v>0.17201847691327765</v>
      </c>
      <c r="AD96" s="103">
        <f t="shared" si="33"/>
        <v>0.1667275340999759</v>
      </c>
      <c r="AE96" s="103">
        <f t="shared" si="33"/>
        <v>0.15000194159411895</v>
      </c>
      <c r="AF96" s="103">
        <f t="shared" si="33"/>
        <v>0.15517582058521512</v>
      </c>
      <c r="AG96" s="103">
        <f t="shared" si="33"/>
        <v>0.17269947196917509</v>
      </c>
      <c r="AH96" s="103">
        <f t="shared" si="33"/>
        <v>0.1617313049500036</v>
      </c>
      <c r="AI96" s="103">
        <f t="shared" ref="AI96:AJ96" si="34">AI74/AI95</f>
        <v>0.13821006173710884</v>
      </c>
      <c r="AJ96" s="103">
        <f t="shared" si="34"/>
        <v>-0.16296197451793484</v>
      </c>
    </row>
  </sheetData>
  <pageMargins left="0.78740157480314965" right="0.78740157480314965" top="0.78740157480314965" bottom="0.78740157480314965" header="0.51181102362204722" footer="0.51181102362204722"/>
  <pageSetup paperSize="8" scale="54" orientation="landscape" cellComments="asDisplayed" r:id="rId1"/>
  <headerFooter alignWithMargins="0">
    <oddFooter>&amp;L&amp;F&amp;CPage &amp;P of &amp;N&amp;R&amp;A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2962</vt:i4>
      </vt:variant>
    </vt:vector>
  </HeadingPairs>
  <TitlesOfParts>
    <vt:vector size="2970" baseType="lpstr">
      <vt:lpstr>Total</vt:lpstr>
      <vt:lpstr>Coal</vt:lpstr>
      <vt:lpstr>Peat</vt:lpstr>
      <vt:lpstr>Oil</vt:lpstr>
      <vt:lpstr>Gas</vt:lpstr>
      <vt:lpstr>Renewables</vt:lpstr>
      <vt:lpstr>Non-Renewable (Wastes)</vt:lpstr>
      <vt:lpstr>Electricity</vt:lpstr>
      <vt:lpstr>ANTAFETOT</vt:lpstr>
      <vt:lpstr>ANTBNKTOT</vt:lpstr>
      <vt:lpstr>ANTEXPTOT</vt:lpstr>
      <vt:lpstr>ANTEXTELE</vt:lpstr>
      <vt:lpstr>ANTEXTHEA</vt:lpstr>
      <vt:lpstr>ANTEXTOTH</vt:lpstr>
      <vt:lpstr>ANTEXTTOT</vt:lpstr>
      <vt:lpstr>ANTFNLAFS</vt:lpstr>
      <vt:lpstr>ANTFNLAGR</vt:lpstr>
      <vt:lpstr>ANTFNLATD</vt:lpstr>
      <vt:lpstr>ANTFNLATI</vt:lpstr>
      <vt:lpstr>ANTFNLBMF</vt:lpstr>
      <vt:lpstr>ANTFNLCMF</vt:lpstr>
      <vt:lpstr>ANTFNLCON</vt:lpstr>
      <vt:lpstr>ANTFNLCSR</vt:lpstr>
      <vt:lpstr>ANTFNLEAO</vt:lpstr>
      <vt:lpstr>ANTFNLEDU</vt:lpstr>
      <vt:lpstr>ANTFNLFAB</vt:lpstr>
      <vt:lpstr>ANTFNLFIR</vt:lpstr>
      <vt:lpstr>ANTFNLFIS</vt:lpstr>
      <vt:lpstr>ANTFNLFUT</vt:lpstr>
      <vt:lpstr>ANTFNLIAC</vt:lpstr>
      <vt:lpstr>ANTFNLIND</vt:lpstr>
      <vt:lpstr>ANTFNLLGV</vt:lpstr>
      <vt:lpstr>ANTFNLMAE</vt:lpstr>
      <vt:lpstr>ANTFNLNAV</vt:lpstr>
      <vt:lpstr>ANTFNLNEM</vt:lpstr>
      <vt:lpstr>ANTFNLNOT</vt:lpstr>
      <vt:lpstr>ANTFNLOMN</vt:lpstr>
      <vt:lpstr>ANTFNLONM</vt:lpstr>
      <vt:lpstr>ANTFNLOSS</vt:lpstr>
      <vt:lpstr>ANTFNLPAM</vt:lpstr>
      <vt:lpstr>ANTFNLPPP</vt:lpstr>
      <vt:lpstr>ANTFNLPSR</vt:lpstr>
      <vt:lpstr>ANTFNLRAI</vt:lpstr>
      <vt:lpstr>ANTFNLRES</vt:lpstr>
      <vt:lpstr>ANTFNLRFT</vt:lpstr>
      <vt:lpstr>ANTFNLRPC</vt:lpstr>
      <vt:lpstr>ANTFNLRPP</vt:lpstr>
      <vt:lpstr>ANTFNLRPR</vt:lpstr>
      <vt:lpstr>ANTFNLSER</vt:lpstr>
      <vt:lpstr>ANTFNLSWA</vt:lpstr>
      <vt:lpstr>ANTFNLTAS</vt:lpstr>
      <vt:lpstr>ANTFNLTEM</vt:lpstr>
      <vt:lpstr>ANTFNLTOT</vt:lpstr>
      <vt:lpstr>ANTFNLTRA</vt:lpstr>
      <vt:lpstr>ANTFNLTTP</vt:lpstr>
      <vt:lpstr>ANTFNLWRV</vt:lpstr>
      <vt:lpstr>ANTFNLWSW</vt:lpstr>
      <vt:lpstr>ANTFNLWWP</vt:lpstr>
      <vt:lpstr>ANTIMPTOT</vt:lpstr>
      <vt:lpstr>ANTNONRFF</vt:lpstr>
      <vt:lpstr>ANTNONTOT</vt:lpstr>
      <vt:lpstr>ANTOWNTOT</vt:lpstr>
      <vt:lpstr>ANTPNETOT</vt:lpstr>
      <vt:lpstr>ANTPRMTOT</vt:lpstr>
      <vt:lpstr>ANTPROTOT</vt:lpstr>
      <vt:lpstr>ANTSTCTOT</vt:lpstr>
      <vt:lpstr>ANTSTDTOT</vt:lpstr>
      <vt:lpstr>ANTTIPCHP</vt:lpstr>
      <vt:lpstr>ANTTIPPBQ</vt:lpstr>
      <vt:lpstr>ANTTIPPUB</vt:lpstr>
      <vt:lpstr>ANTTIPPUM</vt:lpstr>
      <vt:lpstr>ANTTIPREF</vt:lpstr>
      <vt:lpstr>ANTTIPTOT</vt:lpstr>
      <vt:lpstr>ANTTOPCEO</vt:lpstr>
      <vt:lpstr>ANTTOPPBQ</vt:lpstr>
      <vt:lpstr>ANTTOPPUB</vt:lpstr>
      <vt:lpstr>ANTTOPPUM</vt:lpstr>
      <vt:lpstr>ANTTOPREF</vt:lpstr>
      <vt:lpstr>ANTTOPTOT</vt:lpstr>
      <vt:lpstr>BGMAFETOT</vt:lpstr>
      <vt:lpstr>BGMBNKTOT</vt:lpstr>
      <vt:lpstr>BGMEXPTOT</vt:lpstr>
      <vt:lpstr>BGMEXTELE</vt:lpstr>
      <vt:lpstr>BGMEXTHEA</vt:lpstr>
      <vt:lpstr>BGMEXTOTH</vt:lpstr>
      <vt:lpstr>BGMEXTTOT</vt:lpstr>
      <vt:lpstr>BGMFNLAFS</vt:lpstr>
      <vt:lpstr>BGMFNLAGR</vt:lpstr>
      <vt:lpstr>BGMFNLATD</vt:lpstr>
      <vt:lpstr>BGMFNLATI</vt:lpstr>
      <vt:lpstr>BGMFNLBMF</vt:lpstr>
      <vt:lpstr>BGMFNLCMF</vt:lpstr>
      <vt:lpstr>BGMFNLCON</vt:lpstr>
      <vt:lpstr>BGMFNLCSR</vt:lpstr>
      <vt:lpstr>BGMFNLEAO</vt:lpstr>
      <vt:lpstr>BGMFNLEDU</vt:lpstr>
      <vt:lpstr>BGMFNLFAB</vt:lpstr>
      <vt:lpstr>BGMFNLFIR</vt:lpstr>
      <vt:lpstr>BGMFNLFIS</vt:lpstr>
      <vt:lpstr>BGMFNLFUT</vt:lpstr>
      <vt:lpstr>BGMFNLIAC</vt:lpstr>
      <vt:lpstr>BGMFNLIND</vt:lpstr>
      <vt:lpstr>BGMFNLLGV</vt:lpstr>
      <vt:lpstr>BGMFNLMAE</vt:lpstr>
      <vt:lpstr>BGMFNLNAV</vt:lpstr>
      <vt:lpstr>BGMFNLNEM</vt:lpstr>
      <vt:lpstr>BGMFNLNOT</vt:lpstr>
      <vt:lpstr>BGMFNLOMN</vt:lpstr>
      <vt:lpstr>BGMFNLONM</vt:lpstr>
      <vt:lpstr>BGMFNLOSS</vt:lpstr>
      <vt:lpstr>BGMFNLPAM</vt:lpstr>
      <vt:lpstr>BGMFNLPPP</vt:lpstr>
      <vt:lpstr>BGMFNLPSR</vt:lpstr>
      <vt:lpstr>BGMFNLRAI</vt:lpstr>
      <vt:lpstr>BGMFNLRES</vt:lpstr>
      <vt:lpstr>BGMFNLRFT</vt:lpstr>
      <vt:lpstr>BGMFNLRPC</vt:lpstr>
      <vt:lpstr>BGMFNLRPP</vt:lpstr>
      <vt:lpstr>BGMFNLRPR</vt:lpstr>
      <vt:lpstr>BGMFNLSER</vt:lpstr>
      <vt:lpstr>BGMFNLSWA</vt:lpstr>
      <vt:lpstr>BGMFNLTAS</vt:lpstr>
      <vt:lpstr>BGMFNLTEM</vt:lpstr>
      <vt:lpstr>BGMFNLTOT</vt:lpstr>
      <vt:lpstr>BGMFNLTRA</vt:lpstr>
      <vt:lpstr>BGMFNLTTP</vt:lpstr>
      <vt:lpstr>BGMFNLWRV</vt:lpstr>
      <vt:lpstr>BGMFNLWSW</vt:lpstr>
      <vt:lpstr>BGMFNLWWP</vt:lpstr>
      <vt:lpstr>BGMIMPTOT</vt:lpstr>
      <vt:lpstr>BGMNONRFF</vt:lpstr>
      <vt:lpstr>BGMNONTOT</vt:lpstr>
      <vt:lpstr>BGMOWNTOT</vt:lpstr>
      <vt:lpstr>BGMPNETOT</vt:lpstr>
      <vt:lpstr>BGMPRMTOT</vt:lpstr>
      <vt:lpstr>BGMPROTOT</vt:lpstr>
      <vt:lpstr>BGMSTCTOT</vt:lpstr>
      <vt:lpstr>BGMSTDTOT</vt:lpstr>
      <vt:lpstr>BGMTIPCHP</vt:lpstr>
      <vt:lpstr>BGMTIPPBQ</vt:lpstr>
      <vt:lpstr>BGMTIPPUB</vt:lpstr>
      <vt:lpstr>BGMTIPPUM</vt:lpstr>
      <vt:lpstr>BGMTIPREF</vt:lpstr>
      <vt:lpstr>BGMTIPTOT</vt:lpstr>
      <vt:lpstr>BGMTOPCEO</vt:lpstr>
      <vt:lpstr>BGMTOPPBQ</vt:lpstr>
      <vt:lpstr>BGMTOPPUB</vt:lpstr>
      <vt:lpstr>BGMTOPPUM</vt:lpstr>
      <vt:lpstr>BGMTOPREF</vt:lpstr>
      <vt:lpstr>BGMTOPTOT</vt:lpstr>
      <vt:lpstr>BGSAFETOT</vt:lpstr>
      <vt:lpstr>BGSBNKTOT</vt:lpstr>
      <vt:lpstr>BGSEXPTOT</vt:lpstr>
      <vt:lpstr>BGSEXTELE</vt:lpstr>
      <vt:lpstr>BGSEXTHEA</vt:lpstr>
      <vt:lpstr>BGSEXTOTH</vt:lpstr>
      <vt:lpstr>BGSEXTTOT</vt:lpstr>
      <vt:lpstr>BGSFNLAFS</vt:lpstr>
      <vt:lpstr>BGSFNLAGR</vt:lpstr>
      <vt:lpstr>BGSFNLATD</vt:lpstr>
      <vt:lpstr>BGSFNLATI</vt:lpstr>
      <vt:lpstr>BGSFNLBMF</vt:lpstr>
      <vt:lpstr>BGSFNLCMF</vt:lpstr>
      <vt:lpstr>BGSFNLCON</vt:lpstr>
      <vt:lpstr>BGSFNLCSR</vt:lpstr>
      <vt:lpstr>BGSFNLEAO</vt:lpstr>
      <vt:lpstr>BGSFNLEDU</vt:lpstr>
      <vt:lpstr>BGSFNLFAB</vt:lpstr>
      <vt:lpstr>BGSFNLFIR</vt:lpstr>
      <vt:lpstr>BGSFNLFIS</vt:lpstr>
      <vt:lpstr>BGSFNLFUT</vt:lpstr>
      <vt:lpstr>BGSFNLIAC</vt:lpstr>
      <vt:lpstr>BGSFNLIND</vt:lpstr>
      <vt:lpstr>BGSFNLLGV</vt:lpstr>
      <vt:lpstr>BGSFNLMAE</vt:lpstr>
      <vt:lpstr>BGSFNLNAV</vt:lpstr>
      <vt:lpstr>BGSFNLNEM</vt:lpstr>
      <vt:lpstr>BGSFNLNOT</vt:lpstr>
      <vt:lpstr>BGSFNLOMN</vt:lpstr>
      <vt:lpstr>BGSFNLONM</vt:lpstr>
      <vt:lpstr>BGSFNLOSS</vt:lpstr>
      <vt:lpstr>BGSFNLPAM</vt:lpstr>
      <vt:lpstr>BGSFNLPPP</vt:lpstr>
      <vt:lpstr>BGSFNLPSR</vt:lpstr>
      <vt:lpstr>BGSFNLRAI</vt:lpstr>
      <vt:lpstr>BGSFNLRES</vt:lpstr>
      <vt:lpstr>BGSFNLRFT</vt:lpstr>
      <vt:lpstr>BGSFNLRPC</vt:lpstr>
      <vt:lpstr>BGSFNLRPP</vt:lpstr>
      <vt:lpstr>BGSFNLRPR</vt:lpstr>
      <vt:lpstr>BGSFNLSER</vt:lpstr>
      <vt:lpstr>BGSFNLSWA</vt:lpstr>
      <vt:lpstr>BGSFNLTAS</vt:lpstr>
      <vt:lpstr>BGSFNLTEM</vt:lpstr>
      <vt:lpstr>BGSFNLTOT</vt:lpstr>
      <vt:lpstr>BGSFNLTRA</vt:lpstr>
      <vt:lpstr>BGSFNLTTP</vt:lpstr>
      <vt:lpstr>BGSFNLWRV</vt:lpstr>
      <vt:lpstr>BGSFNLWSW</vt:lpstr>
      <vt:lpstr>BGSFNLWWP</vt:lpstr>
      <vt:lpstr>BGSIMPTOT</vt:lpstr>
      <vt:lpstr>BGSNONRFF</vt:lpstr>
      <vt:lpstr>BGSNONTOT</vt:lpstr>
      <vt:lpstr>BGSOWNTOT</vt:lpstr>
      <vt:lpstr>BGSPNETOT</vt:lpstr>
      <vt:lpstr>BGSPRMTOT</vt:lpstr>
      <vt:lpstr>BGSPROTOT</vt:lpstr>
      <vt:lpstr>BGSSTCTOT</vt:lpstr>
      <vt:lpstr>BGSSTDTOT</vt:lpstr>
      <vt:lpstr>BGSTIPCHP</vt:lpstr>
      <vt:lpstr>BGSTIPPBQ</vt:lpstr>
      <vt:lpstr>BGSTIPPUB</vt:lpstr>
      <vt:lpstr>BGSTIPPUM</vt:lpstr>
      <vt:lpstr>BGSTIPREF</vt:lpstr>
      <vt:lpstr>BGSTIPTOT</vt:lpstr>
      <vt:lpstr>BGSTOPCEO</vt:lpstr>
      <vt:lpstr>BGSTOPPBQ</vt:lpstr>
      <vt:lpstr>BGSTOPPUB</vt:lpstr>
      <vt:lpstr>BGSTOPPUM</vt:lpstr>
      <vt:lpstr>BGSTOPREF</vt:lpstr>
      <vt:lpstr>BGSTOPTOT</vt:lpstr>
      <vt:lpstr>BIDAFETOT</vt:lpstr>
      <vt:lpstr>BIDBNKTOT</vt:lpstr>
      <vt:lpstr>BIDEXPTOT</vt:lpstr>
      <vt:lpstr>BIDEXTELE</vt:lpstr>
      <vt:lpstr>BIDEXTHEA</vt:lpstr>
      <vt:lpstr>BIDEXTOTH</vt:lpstr>
      <vt:lpstr>BIDEXTTOT</vt:lpstr>
      <vt:lpstr>BIDFNLAFS</vt:lpstr>
      <vt:lpstr>BIDFNLAGR</vt:lpstr>
      <vt:lpstr>BIDFNLATD</vt:lpstr>
      <vt:lpstr>BIDFNLATI</vt:lpstr>
      <vt:lpstr>BIDFNLBMF</vt:lpstr>
      <vt:lpstr>BIDFNLCMF</vt:lpstr>
      <vt:lpstr>BIDFNLCON</vt:lpstr>
      <vt:lpstr>BIDFNLCSR</vt:lpstr>
      <vt:lpstr>BIDFNLEAO</vt:lpstr>
      <vt:lpstr>BIDFNLEDU</vt:lpstr>
      <vt:lpstr>BIDFNLFAB</vt:lpstr>
      <vt:lpstr>BIDFNLFIR</vt:lpstr>
      <vt:lpstr>BIDFNLFIS</vt:lpstr>
      <vt:lpstr>BIDFNLFUT</vt:lpstr>
      <vt:lpstr>BIDFNLIAC</vt:lpstr>
      <vt:lpstr>BIDFNLIND</vt:lpstr>
      <vt:lpstr>BIDFNLLGV</vt:lpstr>
      <vt:lpstr>BIDFNLMAE</vt:lpstr>
      <vt:lpstr>BIDFNLNAV</vt:lpstr>
      <vt:lpstr>BIDFNLNEM</vt:lpstr>
      <vt:lpstr>BIDFNLNOT</vt:lpstr>
      <vt:lpstr>BIDFNLOMN</vt:lpstr>
      <vt:lpstr>BIDFNLONM</vt:lpstr>
      <vt:lpstr>BIDFNLOSS</vt:lpstr>
      <vt:lpstr>BIDFNLPAM</vt:lpstr>
      <vt:lpstr>BIDFNLPPP</vt:lpstr>
      <vt:lpstr>BIDFNLPSR</vt:lpstr>
      <vt:lpstr>BIDFNLRAI</vt:lpstr>
      <vt:lpstr>BIDFNLRES</vt:lpstr>
      <vt:lpstr>BIDFNLRFT</vt:lpstr>
      <vt:lpstr>BIDFNLRPC</vt:lpstr>
      <vt:lpstr>BIDFNLRPP</vt:lpstr>
      <vt:lpstr>BIDFNLRPR</vt:lpstr>
      <vt:lpstr>BIDFNLSER</vt:lpstr>
      <vt:lpstr>BIDFNLSWA</vt:lpstr>
      <vt:lpstr>BIDFNLTAS</vt:lpstr>
      <vt:lpstr>BIDFNLTEM</vt:lpstr>
      <vt:lpstr>BIDFNLTOT</vt:lpstr>
      <vt:lpstr>BIDFNLTRA</vt:lpstr>
      <vt:lpstr>BIDFNLTTP</vt:lpstr>
      <vt:lpstr>BIDFNLWRV</vt:lpstr>
      <vt:lpstr>BIDFNLWSW</vt:lpstr>
      <vt:lpstr>BIDFNLWWP</vt:lpstr>
      <vt:lpstr>BIDIMPTOT</vt:lpstr>
      <vt:lpstr>BIDNONRFF</vt:lpstr>
      <vt:lpstr>BIDNONTOT</vt:lpstr>
      <vt:lpstr>BIDOWNTOT</vt:lpstr>
      <vt:lpstr>BIDPNETOT</vt:lpstr>
      <vt:lpstr>BIDPRMTOT</vt:lpstr>
      <vt:lpstr>BIDPROTOT</vt:lpstr>
      <vt:lpstr>BIDSTCTOT</vt:lpstr>
      <vt:lpstr>BIDSTDTOT</vt:lpstr>
      <vt:lpstr>BIDTIPCHP</vt:lpstr>
      <vt:lpstr>BIDTIPPBQ</vt:lpstr>
      <vt:lpstr>BIDTIPPUB</vt:lpstr>
      <vt:lpstr>BIDTIPPUM</vt:lpstr>
      <vt:lpstr>BIDTIPREF</vt:lpstr>
      <vt:lpstr>BIDTIPTOT</vt:lpstr>
      <vt:lpstr>BIDTOPCEO</vt:lpstr>
      <vt:lpstr>BIDTOPPBQ</vt:lpstr>
      <vt:lpstr>BIDTOPPUB</vt:lpstr>
      <vt:lpstr>BIDTOPPUM</vt:lpstr>
      <vt:lpstr>BIDTOPREF</vt:lpstr>
      <vt:lpstr>BIDTOPTOT</vt:lpstr>
      <vt:lpstr>BITAFETOT</vt:lpstr>
      <vt:lpstr>BITBNKTOT</vt:lpstr>
      <vt:lpstr>BITEXPTOT</vt:lpstr>
      <vt:lpstr>BITEXTELE</vt:lpstr>
      <vt:lpstr>BITEXTHEA</vt:lpstr>
      <vt:lpstr>BITEXTOTH</vt:lpstr>
      <vt:lpstr>BITEXTTOT</vt:lpstr>
      <vt:lpstr>BITFNLAFS</vt:lpstr>
      <vt:lpstr>BITFNLAGR</vt:lpstr>
      <vt:lpstr>BITFNLATD</vt:lpstr>
      <vt:lpstr>BITFNLATI</vt:lpstr>
      <vt:lpstr>BITFNLBMF</vt:lpstr>
      <vt:lpstr>BITFNLCMF</vt:lpstr>
      <vt:lpstr>BITFNLCON</vt:lpstr>
      <vt:lpstr>BITFNLCSR</vt:lpstr>
      <vt:lpstr>BITFNLEAO</vt:lpstr>
      <vt:lpstr>BITFNLEDU</vt:lpstr>
      <vt:lpstr>BITFNLFAB</vt:lpstr>
      <vt:lpstr>BITFNLFIR</vt:lpstr>
      <vt:lpstr>BITFNLFIS</vt:lpstr>
      <vt:lpstr>BITFNLFUT</vt:lpstr>
      <vt:lpstr>BITFNLIAC</vt:lpstr>
      <vt:lpstr>BITFNLIND</vt:lpstr>
      <vt:lpstr>BITFNLLGV</vt:lpstr>
      <vt:lpstr>BITFNLMAE</vt:lpstr>
      <vt:lpstr>BITFNLNAV</vt:lpstr>
      <vt:lpstr>BITFNLNEM</vt:lpstr>
      <vt:lpstr>BITFNLNOT</vt:lpstr>
      <vt:lpstr>BITFNLOMN</vt:lpstr>
      <vt:lpstr>BITFNLONM</vt:lpstr>
      <vt:lpstr>BITFNLOSS</vt:lpstr>
      <vt:lpstr>BITFNLPAM</vt:lpstr>
      <vt:lpstr>BITFNLPPP</vt:lpstr>
      <vt:lpstr>BITFNLPSR</vt:lpstr>
      <vt:lpstr>BITFNLRAI</vt:lpstr>
      <vt:lpstr>BITFNLRES</vt:lpstr>
      <vt:lpstr>BITFNLRFT</vt:lpstr>
      <vt:lpstr>BITFNLRPC</vt:lpstr>
      <vt:lpstr>BITFNLRPP</vt:lpstr>
      <vt:lpstr>BITFNLRPR</vt:lpstr>
      <vt:lpstr>BITFNLSER</vt:lpstr>
      <vt:lpstr>BITFNLSWA</vt:lpstr>
      <vt:lpstr>BITFNLTAS</vt:lpstr>
      <vt:lpstr>BITFNLTEM</vt:lpstr>
      <vt:lpstr>BITFNLTOT</vt:lpstr>
      <vt:lpstr>BITFNLTRA</vt:lpstr>
      <vt:lpstr>BITFNLTTP</vt:lpstr>
      <vt:lpstr>BITFNLWRV</vt:lpstr>
      <vt:lpstr>BITFNLWSW</vt:lpstr>
      <vt:lpstr>BITFNLWWP</vt:lpstr>
      <vt:lpstr>BITIMPTOT</vt:lpstr>
      <vt:lpstr>BITNONRFF</vt:lpstr>
      <vt:lpstr>BITNONTOT</vt:lpstr>
      <vt:lpstr>BITOWNTOT</vt:lpstr>
      <vt:lpstr>BITPNETOT</vt:lpstr>
      <vt:lpstr>BITPRMTOT</vt:lpstr>
      <vt:lpstr>BITPROTOT</vt:lpstr>
      <vt:lpstr>BITSTCTOT</vt:lpstr>
      <vt:lpstr>BITSTDTOT</vt:lpstr>
      <vt:lpstr>BITTIPCHP</vt:lpstr>
      <vt:lpstr>BITTIPPBQ</vt:lpstr>
      <vt:lpstr>BITTIPPUB</vt:lpstr>
      <vt:lpstr>BITTIPPUM</vt:lpstr>
      <vt:lpstr>BITTIPREF</vt:lpstr>
      <vt:lpstr>BITTIPTOT</vt:lpstr>
      <vt:lpstr>BITTOPCEO</vt:lpstr>
      <vt:lpstr>BITTOPPBQ</vt:lpstr>
      <vt:lpstr>BITTOPPUB</vt:lpstr>
      <vt:lpstr>BITTOPPUM</vt:lpstr>
      <vt:lpstr>BITTOPREF</vt:lpstr>
      <vt:lpstr>BITTOPTOT</vt:lpstr>
      <vt:lpstr>BKBAFETOT</vt:lpstr>
      <vt:lpstr>BKBBNKTOT</vt:lpstr>
      <vt:lpstr>BKBEXPTOT</vt:lpstr>
      <vt:lpstr>BKBEXTELE</vt:lpstr>
      <vt:lpstr>BKBEXTHEA</vt:lpstr>
      <vt:lpstr>BKBEXTOTH</vt:lpstr>
      <vt:lpstr>BKBEXTTOT</vt:lpstr>
      <vt:lpstr>BKBFNLAFS</vt:lpstr>
      <vt:lpstr>BKBFNLAGR</vt:lpstr>
      <vt:lpstr>BKBFNLATD</vt:lpstr>
      <vt:lpstr>BKBFNLATI</vt:lpstr>
      <vt:lpstr>BKBFNLBMF</vt:lpstr>
      <vt:lpstr>BKBFNLCMF</vt:lpstr>
      <vt:lpstr>BKBFNLCON</vt:lpstr>
      <vt:lpstr>BKBFNLCSR</vt:lpstr>
      <vt:lpstr>BKBFNLEAO</vt:lpstr>
      <vt:lpstr>BKBFNLEDU</vt:lpstr>
      <vt:lpstr>BKBFNLFAB</vt:lpstr>
      <vt:lpstr>BKBFNLFIR</vt:lpstr>
      <vt:lpstr>BKBFNLFIS</vt:lpstr>
      <vt:lpstr>BKBFNLFUT</vt:lpstr>
      <vt:lpstr>BKBFNLIAC</vt:lpstr>
      <vt:lpstr>BKBFNLIND</vt:lpstr>
      <vt:lpstr>BKBFNLLGV</vt:lpstr>
      <vt:lpstr>BKBFNLMAE</vt:lpstr>
      <vt:lpstr>BKBFNLNAV</vt:lpstr>
      <vt:lpstr>BKBFNLNEM</vt:lpstr>
      <vt:lpstr>BKBFNLNOT</vt:lpstr>
      <vt:lpstr>BKBFNLOMN</vt:lpstr>
      <vt:lpstr>BKBFNLONM</vt:lpstr>
      <vt:lpstr>BKBFNLOSS</vt:lpstr>
      <vt:lpstr>BKBFNLPAM</vt:lpstr>
      <vt:lpstr>BKBFNLPPP</vt:lpstr>
      <vt:lpstr>BKBFNLPSR</vt:lpstr>
      <vt:lpstr>BKBFNLRAI</vt:lpstr>
      <vt:lpstr>BKBFNLRES</vt:lpstr>
      <vt:lpstr>BKBFNLRFT</vt:lpstr>
      <vt:lpstr>BKBFNLRPC</vt:lpstr>
      <vt:lpstr>BKBFNLRPP</vt:lpstr>
      <vt:lpstr>BKBFNLRPR</vt:lpstr>
      <vt:lpstr>BKBFNLSER</vt:lpstr>
      <vt:lpstr>BKBFNLSWA</vt:lpstr>
      <vt:lpstr>BKBFNLTAS</vt:lpstr>
      <vt:lpstr>BKBFNLTEM</vt:lpstr>
      <vt:lpstr>BKBFNLTOT</vt:lpstr>
      <vt:lpstr>BKBFNLTRA</vt:lpstr>
      <vt:lpstr>BKBFNLTTP</vt:lpstr>
      <vt:lpstr>BKBFNLWRV</vt:lpstr>
      <vt:lpstr>BKBFNLWSW</vt:lpstr>
      <vt:lpstr>BKBFNLWWP</vt:lpstr>
      <vt:lpstr>BKBIMPTOT</vt:lpstr>
      <vt:lpstr>BKBNONRFF</vt:lpstr>
      <vt:lpstr>BKBNONTOT</vt:lpstr>
      <vt:lpstr>BKBOWNTOT</vt:lpstr>
      <vt:lpstr>BKBPNETOT</vt:lpstr>
      <vt:lpstr>BKBPRMTOT</vt:lpstr>
      <vt:lpstr>BKBPROTOT</vt:lpstr>
      <vt:lpstr>BKBSTCTOT</vt:lpstr>
      <vt:lpstr>BKBSTDTOT</vt:lpstr>
      <vt:lpstr>BKBTIPCHP</vt:lpstr>
      <vt:lpstr>BKBTIPPBQ</vt:lpstr>
      <vt:lpstr>BKBTIPPUB</vt:lpstr>
      <vt:lpstr>BKBTIPPUM</vt:lpstr>
      <vt:lpstr>BKBTIPREF</vt:lpstr>
      <vt:lpstr>BKBTIPTOT</vt:lpstr>
      <vt:lpstr>BKBTOPCEO</vt:lpstr>
      <vt:lpstr>BKBTOPPBQ</vt:lpstr>
      <vt:lpstr>BKBTOPPUB</vt:lpstr>
      <vt:lpstr>BKBTOPPUM</vt:lpstr>
      <vt:lpstr>BKBTOPREF</vt:lpstr>
      <vt:lpstr>BKBTOPTOT</vt:lpstr>
      <vt:lpstr>BLQAFETOT</vt:lpstr>
      <vt:lpstr>BLQBNKTOT</vt:lpstr>
      <vt:lpstr>BLQEXPTOT</vt:lpstr>
      <vt:lpstr>BLQEXTELE</vt:lpstr>
      <vt:lpstr>BLQEXTHEA</vt:lpstr>
      <vt:lpstr>BLQEXTOTH</vt:lpstr>
      <vt:lpstr>BLQEXTTOT</vt:lpstr>
      <vt:lpstr>BLQFNLAGR</vt:lpstr>
      <vt:lpstr>BLQFNLATD</vt:lpstr>
      <vt:lpstr>BLQFNLATI</vt:lpstr>
      <vt:lpstr>BLQFNLBMF</vt:lpstr>
      <vt:lpstr>BLQFNLCMF</vt:lpstr>
      <vt:lpstr>BLQFNLCSR</vt:lpstr>
      <vt:lpstr>BLQFNLEAO</vt:lpstr>
      <vt:lpstr>BLQFNLFAB</vt:lpstr>
      <vt:lpstr>BLQFNLFIS</vt:lpstr>
      <vt:lpstr>BLQFNLFUT</vt:lpstr>
      <vt:lpstr>BLQFNLIND</vt:lpstr>
      <vt:lpstr>BLQFNLLGV</vt:lpstr>
      <vt:lpstr>BLQFNLMAE</vt:lpstr>
      <vt:lpstr>BLQFNLNAV</vt:lpstr>
      <vt:lpstr>BLQFNLNEM</vt:lpstr>
      <vt:lpstr>BLQFNLNOT</vt:lpstr>
      <vt:lpstr>BLQFNLOMN</vt:lpstr>
      <vt:lpstr>BLQFNLONM</vt:lpstr>
      <vt:lpstr>BLQFNLPPP</vt:lpstr>
      <vt:lpstr>BLQFNLPSR</vt:lpstr>
      <vt:lpstr>BLQFNLRAI</vt:lpstr>
      <vt:lpstr>BLQFNLRES</vt:lpstr>
      <vt:lpstr>BLQFNLRFT</vt:lpstr>
      <vt:lpstr>BLQFNLRPC</vt:lpstr>
      <vt:lpstr>BLQFNLRPP</vt:lpstr>
      <vt:lpstr>BLQFNLRPR</vt:lpstr>
      <vt:lpstr>BLQFNLSER</vt:lpstr>
      <vt:lpstr>BLQFNLTEM</vt:lpstr>
      <vt:lpstr>BLQFNLTOT</vt:lpstr>
      <vt:lpstr>BLQFNLTRA</vt:lpstr>
      <vt:lpstr>BLQFNLTTP</vt:lpstr>
      <vt:lpstr>BLQFNLWWP</vt:lpstr>
      <vt:lpstr>BLQIMPTOT</vt:lpstr>
      <vt:lpstr>BLQNONRFF</vt:lpstr>
      <vt:lpstr>BLQNONTOT</vt:lpstr>
      <vt:lpstr>BLQOWNTOT</vt:lpstr>
      <vt:lpstr>BLQPNETOT</vt:lpstr>
      <vt:lpstr>BLQPRMTOT</vt:lpstr>
      <vt:lpstr>BLQPROTOT</vt:lpstr>
      <vt:lpstr>BLQSTCTOT</vt:lpstr>
      <vt:lpstr>BLQSTDTOT</vt:lpstr>
      <vt:lpstr>BLQTIPCHP</vt:lpstr>
      <vt:lpstr>BLQTIPPBQ</vt:lpstr>
      <vt:lpstr>BLQTIPPUB</vt:lpstr>
      <vt:lpstr>BLQTIPPUM</vt:lpstr>
      <vt:lpstr>BLQTIPREF</vt:lpstr>
      <vt:lpstr>BLQTIPTOT</vt:lpstr>
      <vt:lpstr>BLQTOPCEO</vt:lpstr>
      <vt:lpstr>BLQTOPPBQ</vt:lpstr>
      <vt:lpstr>BLQTOPPUB</vt:lpstr>
      <vt:lpstr>BLQTOPPUM</vt:lpstr>
      <vt:lpstr>BLQTOPREF</vt:lpstr>
      <vt:lpstr>BLQTOPTOT</vt:lpstr>
      <vt:lpstr>BOMAFETOT</vt:lpstr>
      <vt:lpstr>BOMBNKTOT</vt:lpstr>
      <vt:lpstr>BOMEXPTOT</vt:lpstr>
      <vt:lpstr>BOMEXTELE</vt:lpstr>
      <vt:lpstr>BOMEXTHEA</vt:lpstr>
      <vt:lpstr>BOMEXTOTH</vt:lpstr>
      <vt:lpstr>BOMEXTTOT</vt:lpstr>
      <vt:lpstr>BOMFNLAFS</vt:lpstr>
      <vt:lpstr>BOMFNLAGR</vt:lpstr>
      <vt:lpstr>BOMFNLATD</vt:lpstr>
      <vt:lpstr>BOMFNLATI</vt:lpstr>
      <vt:lpstr>BOMFNLBMF</vt:lpstr>
      <vt:lpstr>BOMFNLCMF</vt:lpstr>
      <vt:lpstr>BOMFNLCON</vt:lpstr>
      <vt:lpstr>BOMFNLCSR</vt:lpstr>
      <vt:lpstr>BOMFNLEAO</vt:lpstr>
      <vt:lpstr>BOMFNLEDU</vt:lpstr>
      <vt:lpstr>BOMFNLFAB</vt:lpstr>
      <vt:lpstr>BOMFNLFIR</vt:lpstr>
      <vt:lpstr>BOMFNLFIS</vt:lpstr>
      <vt:lpstr>BOMFNLFUT</vt:lpstr>
      <vt:lpstr>BOMFNLIAC</vt:lpstr>
      <vt:lpstr>BOMFNLIND</vt:lpstr>
      <vt:lpstr>BOMFNLLGV</vt:lpstr>
      <vt:lpstr>BOMFNLMAE</vt:lpstr>
      <vt:lpstr>BOMFNLNAV</vt:lpstr>
      <vt:lpstr>BOMFNLNEM</vt:lpstr>
      <vt:lpstr>BOMFNLNOT</vt:lpstr>
      <vt:lpstr>BOMFNLOMN</vt:lpstr>
      <vt:lpstr>BOMFNLONM</vt:lpstr>
      <vt:lpstr>BOMFNLOSS</vt:lpstr>
      <vt:lpstr>BOMFNLPAM</vt:lpstr>
      <vt:lpstr>BOMFNLPPP</vt:lpstr>
      <vt:lpstr>BOMFNLPSR</vt:lpstr>
      <vt:lpstr>BOMFNLRAI</vt:lpstr>
      <vt:lpstr>BOMFNLRES</vt:lpstr>
      <vt:lpstr>BOMFNLRFT</vt:lpstr>
      <vt:lpstr>BOMFNLRPC</vt:lpstr>
      <vt:lpstr>BOMFNLRPP</vt:lpstr>
      <vt:lpstr>BOMFNLRPR</vt:lpstr>
      <vt:lpstr>BOMFNLSER</vt:lpstr>
      <vt:lpstr>BOMFNLSWA</vt:lpstr>
      <vt:lpstr>BOMFNLTAS</vt:lpstr>
      <vt:lpstr>BOMFNLTEM</vt:lpstr>
      <vt:lpstr>BOMFNLTOT</vt:lpstr>
      <vt:lpstr>BOMFNLTRA</vt:lpstr>
      <vt:lpstr>BOMFNLTTP</vt:lpstr>
      <vt:lpstr>BOMFNLWRV</vt:lpstr>
      <vt:lpstr>BOMFNLWSW</vt:lpstr>
      <vt:lpstr>BOMFNLWWP</vt:lpstr>
      <vt:lpstr>BOMIMPTOT</vt:lpstr>
      <vt:lpstr>BOMNONRFF</vt:lpstr>
      <vt:lpstr>BOMNONTOT</vt:lpstr>
      <vt:lpstr>BOMOWNTOT</vt:lpstr>
      <vt:lpstr>BOMPNETOT</vt:lpstr>
      <vt:lpstr>BOMPRMTOT</vt:lpstr>
      <vt:lpstr>BOMPROTOT</vt:lpstr>
      <vt:lpstr>BOMSTCTOT</vt:lpstr>
      <vt:lpstr>BOMSTDTOT</vt:lpstr>
      <vt:lpstr>BOMTIPCHP</vt:lpstr>
      <vt:lpstr>BOMTIPPBQ</vt:lpstr>
      <vt:lpstr>BOMTIPPUB</vt:lpstr>
      <vt:lpstr>BOMTIPPUM</vt:lpstr>
      <vt:lpstr>BOMTIPREF</vt:lpstr>
      <vt:lpstr>BOMTIPTOT</vt:lpstr>
      <vt:lpstr>BOMTOPCEO</vt:lpstr>
      <vt:lpstr>BOMTOPPBQ</vt:lpstr>
      <vt:lpstr>BOMTOPPUB</vt:lpstr>
      <vt:lpstr>BOMTOPPUM</vt:lpstr>
      <vt:lpstr>BOMTOPREF</vt:lpstr>
      <vt:lpstr>BOMTOPTOT</vt:lpstr>
      <vt:lpstr>BRWAFETOT</vt:lpstr>
      <vt:lpstr>BRWBNKTOT</vt:lpstr>
      <vt:lpstr>BRWEXPTOT</vt:lpstr>
      <vt:lpstr>BRWEXTELE</vt:lpstr>
      <vt:lpstr>BRWEXTHEA</vt:lpstr>
      <vt:lpstr>BRWEXTOTH</vt:lpstr>
      <vt:lpstr>BRWEXTTOT</vt:lpstr>
      <vt:lpstr>BRWFNLAGR</vt:lpstr>
      <vt:lpstr>BRWFNLATD</vt:lpstr>
      <vt:lpstr>BRWFNLATI</vt:lpstr>
      <vt:lpstr>BRWFNLBMF</vt:lpstr>
      <vt:lpstr>BRWFNLCMF</vt:lpstr>
      <vt:lpstr>BRWFNLCSR</vt:lpstr>
      <vt:lpstr>BRWFNLEAO</vt:lpstr>
      <vt:lpstr>BRWFNLFAB</vt:lpstr>
      <vt:lpstr>BRWFNLFIS</vt:lpstr>
      <vt:lpstr>BRWFNLFUT</vt:lpstr>
      <vt:lpstr>BRWFNLIND</vt:lpstr>
      <vt:lpstr>BRWFNLLGV</vt:lpstr>
      <vt:lpstr>BRWFNLMAE</vt:lpstr>
      <vt:lpstr>BRWFNLNAV</vt:lpstr>
      <vt:lpstr>BRWFNLNEM</vt:lpstr>
      <vt:lpstr>BRWFNLNOT</vt:lpstr>
      <vt:lpstr>BRWFNLOMN</vt:lpstr>
      <vt:lpstr>BRWFNLONM</vt:lpstr>
      <vt:lpstr>BRWFNLPPP</vt:lpstr>
      <vt:lpstr>BRWFNLPSR</vt:lpstr>
      <vt:lpstr>BRWFNLRAI</vt:lpstr>
      <vt:lpstr>BRWFNLRES</vt:lpstr>
      <vt:lpstr>BRWFNLRFT</vt:lpstr>
      <vt:lpstr>BRWFNLRPC</vt:lpstr>
      <vt:lpstr>BRWFNLRPP</vt:lpstr>
      <vt:lpstr>BRWFNLRPR</vt:lpstr>
      <vt:lpstr>BRWFNLSER</vt:lpstr>
      <vt:lpstr>BRWFNLTEM</vt:lpstr>
      <vt:lpstr>BRWFNLTOT</vt:lpstr>
      <vt:lpstr>BRWFNLTRA</vt:lpstr>
      <vt:lpstr>BRWFNLTTP</vt:lpstr>
      <vt:lpstr>BRWFNLWWP</vt:lpstr>
      <vt:lpstr>BRWIMPTOT</vt:lpstr>
      <vt:lpstr>BRWNONRFF</vt:lpstr>
      <vt:lpstr>BRWNONTOT</vt:lpstr>
      <vt:lpstr>BRWOWNTOT</vt:lpstr>
      <vt:lpstr>BRWPNETOT</vt:lpstr>
      <vt:lpstr>BRWPRMTOT</vt:lpstr>
      <vt:lpstr>BRWPROTOT</vt:lpstr>
      <vt:lpstr>BRWSTCTOT</vt:lpstr>
      <vt:lpstr>BRWSTDTOT</vt:lpstr>
      <vt:lpstr>BRWTIPCHP</vt:lpstr>
      <vt:lpstr>BRWTIPPBQ</vt:lpstr>
      <vt:lpstr>BRWTIPPUB</vt:lpstr>
      <vt:lpstr>BRWTIPPUM</vt:lpstr>
      <vt:lpstr>BRWTIPREF</vt:lpstr>
      <vt:lpstr>BRWTIPTOT</vt:lpstr>
      <vt:lpstr>BRWTOPCEO</vt:lpstr>
      <vt:lpstr>BRWTOPPBQ</vt:lpstr>
      <vt:lpstr>BRWTOPPUB</vt:lpstr>
      <vt:lpstr>BRWTOPPUM</vt:lpstr>
      <vt:lpstr>BRWTOPREF</vt:lpstr>
      <vt:lpstr>BRWTOPTOT</vt:lpstr>
      <vt:lpstr>BTMAFETOT</vt:lpstr>
      <vt:lpstr>BTMBNKTOT</vt:lpstr>
      <vt:lpstr>BTMEXPTOT</vt:lpstr>
      <vt:lpstr>BTMEXTELE</vt:lpstr>
      <vt:lpstr>BTMEXTHEA</vt:lpstr>
      <vt:lpstr>BTMEXTOTH</vt:lpstr>
      <vt:lpstr>BTMEXTTOT</vt:lpstr>
      <vt:lpstr>BTMFNLAFS</vt:lpstr>
      <vt:lpstr>BTMFNLAGR</vt:lpstr>
      <vt:lpstr>BTMFNLATD</vt:lpstr>
      <vt:lpstr>BTMFNLATI</vt:lpstr>
      <vt:lpstr>BTMFNLBMF</vt:lpstr>
      <vt:lpstr>BTMFNLCMF</vt:lpstr>
      <vt:lpstr>BTMFNLCON</vt:lpstr>
      <vt:lpstr>BTMFNLCSR</vt:lpstr>
      <vt:lpstr>BTMFNLEAO</vt:lpstr>
      <vt:lpstr>BTMFNLEDU</vt:lpstr>
      <vt:lpstr>BTMFNLFAB</vt:lpstr>
      <vt:lpstr>BTMFNLFIR</vt:lpstr>
      <vt:lpstr>BTMFNLFIS</vt:lpstr>
      <vt:lpstr>BTMFNLFUT</vt:lpstr>
      <vt:lpstr>BTMFNLIAC</vt:lpstr>
      <vt:lpstr>BTMFNLIND</vt:lpstr>
      <vt:lpstr>BTMFNLLGV</vt:lpstr>
      <vt:lpstr>BTMFNLMAE</vt:lpstr>
      <vt:lpstr>BTMFNLNAV</vt:lpstr>
      <vt:lpstr>BTMFNLNEM</vt:lpstr>
      <vt:lpstr>BTMFNLNOT</vt:lpstr>
      <vt:lpstr>BTMFNLOMN</vt:lpstr>
      <vt:lpstr>BTMFNLONM</vt:lpstr>
      <vt:lpstr>BTMFNLOSS</vt:lpstr>
      <vt:lpstr>BTMFNLPAM</vt:lpstr>
      <vt:lpstr>BTMFNLPPP</vt:lpstr>
      <vt:lpstr>BTMFNLPSR</vt:lpstr>
      <vt:lpstr>BTMFNLRAI</vt:lpstr>
      <vt:lpstr>BTMFNLRES</vt:lpstr>
      <vt:lpstr>BTMFNLRFT</vt:lpstr>
      <vt:lpstr>BTMFNLRPC</vt:lpstr>
      <vt:lpstr>BTMFNLRPP</vt:lpstr>
      <vt:lpstr>BTMFNLRPR</vt:lpstr>
      <vt:lpstr>BTMFNLSER</vt:lpstr>
      <vt:lpstr>BTMFNLSWA</vt:lpstr>
      <vt:lpstr>BTMFNLTAS</vt:lpstr>
      <vt:lpstr>BTMFNLTEM</vt:lpstr>
      <vt:lpstr>BTMFNLTOT</vt:lpstr>
      <vt:lpstr>BTMFNLTRA</vt:lpstr>
      <vt:lpstr>BTMFNLTTP</vt:lpstr>
      <vt:lpstr>BTMFNLWRV</vt:lpstr>
      <vt:lpstr>BTMFNLWSW</vt:lpstr>
      <vt:lpstr>BTMFNLWWP</vt:lpstr>
      <vt:lpstr>BTMIMPTOT</vt:lpstr>
      <vt:lpstr>BTMNONRFF</vt:lpstr>
      <vt:lpstr>BTMNONTOT</vt:lpstr>
      <vt:lpstr>BTMOWNTOT</vt:lpstr>
      <vt:lpstr>BTMPNETOT</vt:lpstr>
      <vt:lpstr>BTMPRMTOT</vt:lpstr>
      <vt:lpstr>BTMPROTOT</vt:lpstr>
      <vt:lpstr>BTMSTCTOT</vt:lpstr>
      <vt:lpstr>BTMSTDTOT</vt:lpstr>
      <vt:lpstr>BTMTIPCHP</vt:lpstr>
      <vt:lpstr>BTMTIPPBQ</vt:lpstr>
      <vt:lpstr>BTMTIPPUB</vt:lpstr>
      <vt:lpstr>BTMTIPPUM</vt:lpstr>
      <vt:lpstr>BTMTIPREF</vt:lpstr>
      <vt:lpstr>BTMTIPTOT</vt:lpstr>
      <vt:lpstr>BTMTOPCEO</vt:lpstr>
      <vt:lpstr>BTMTOPPBQ</vt:lpstr>
      <vt:lpstr>BTMTOPPUB</vt:lpstr>
      <vt:lpstr>BTMTOPPUM</vt:lpstr>
      <vt:lpstr>BTMTOPREF</vt:lpstr>
      <vt:lpstr>BTMTOPTOT</vt:lpstr>
      <vt:lpstr>CDOAFETOT</vt:lpstr>
      <vt:lpstr>CDOBNKTOT</vt:lpstr>
      <vt:lpstr>CDOEXPTOT</vt:lpstr>
      <vt:lpstr>CDOEXTELE</vt:lpstr>
      <vt:lpstr>CDOEXTHEA</vt:lpstr>
      <vt:lpstr>CDOEXTOTH</vt:lpstr>
      <vt:lpstr>CDOEXTTOT</vt:lpstr>
      <vt:lpstr>CDOFNLAFS</vt:lpstr>
      <vt:lpstr>CDOFNLAGR</vt:lpstr>
      <vt:lpstr>CDOFNLATD</vt:lpstr>
      <vt:lpstr>CDOFNLATI</vt:lpstr>
      <vt:lpstr>CDOFNLBMF</vt:lpstr>
      <vt:lpstr>CDOFNLCMF</vt:lpstr>
      <vt:lpstr>CDOFNLCON</vt:lpstr>
      <vt:lpstr>CDOFNLCSR</vt:lpstr>
      <vt:lpstr>CDOFNLEAO</vt:lpstr>
      <vt:lpstr>CDOFNLEDU</vt:lpstr>
      <vt:lpstr>CDOFNLFAB</vt:lpstr>
      <vt:lpstr>CDOFNLFIR</vt:lpstr>
      <vt:lpstr>CDOFNLFIS</vt:lpstr>
      <vt:lpstr>CDOFNLFUT</vt:lpstr>
      <vt:lpstr>CDOFNLIAC</vt:lpstr>
      <vt:lpstr>CDOFNLIND</vt:lpstr>
      <vt:lpstr>CDOFNLLGV</vt:lpstr>
      <vt:lpstr>CDOFNLMAE</vt:lpstr>
      <vt:lpstr>CDOFNLNAV</vt:lpstr>
      <vt:lpstr>CDOFNLNEM</vt:lpstr>
      <vt:lpstr>CDOFNLNOT</vt:lpstr>
      <vt:lpstr>CDOFNLOMN</vt:lpstr>
      <vt:lpstr>CDOFNLONM</vt:lpstr>
      <vt:lpstr>CDOFNLOSS</vt:lpstr>
      <vt:lpstr>CDOFNLPAM</vt:lpstr>
      <vt:lpstr>CDOFNLPPP</vt:lpstr>
      <vt:lpstr>CDOFNLPSR</vt:lpstr>
      <vt:lpstr>CDOFNLRAI</vt:lpstr>
      <vt:lpstr>CDOFNLRES</vt:lpstr>
      <vt:lpstr>CDOFNLRFT</vt:lpstr>
      <vt:lpstr>CDOFNLRPC</vt:lpstr>
      <vt:lpstr>CDOFNLRPP</vt:lpstr>
      <vt:lpstr>CDOFNLRPR</vt:lpstr>
      <vt:lpstr>CDOFNLSER</vt:lpstr>
      <vt:lpstr>CDOFNLSWA</vt:lpstr>
      <vt:lpstr>CDOFNLTAS</vt:lpstr>
      <vt:lpstr>CDOFNLTEM</vt:lpstr>
      <vt:lpstr>CDOFNLTOT</vt:lpstr>
      <vt:lpstr>CDOFNLTRA</vt:lpstr>
      <vt:lpstr>CDOFNLTTP</vt:lpstr>
      <vt:lpstr>CDOFNLWRV</vt:lpstr>
      <vt:lpstr>CDOFNLWSW</vt:lpstr>
      <vt:lpstr>CDOFNLWWP</vt:lpstr>
      <vt:lpstr>CDOIMPTOT</vt:lpstr>
      <vt:lpstr>CDONONRFF</vt:lpstr>
      <vt:lpstr>CDONONTOT</vt:lpstr>
      <vt:lpstr>CDOOWNTOT</vt:lpstr>
      <vt:lpstr>CDOPNETOT</vt:lpstr>
      <vt:lpstr>CDOPRMTOT</vt:lpstr>
      <vt:lpstr>CDOPROTOT</vt:lpstr>
      <vt:lpstr>CDOSTCTOT</vt:lpstr>
      <vt:lpstr>CDOSTDTOT</vt:lpstr>
      <vt:lpstr>CDOTIPCHP</vt:lpstr>
      <vt:lpstr>CDOTIPPBQ</vt:lpstr>
      <vt:lpstr>CDOTIPPUB</vt:lpstr>
      <vt:lpstr>CDOTIPPUM</vt:lpstr>
      <vt:lpstr>CDOTIPREF</vt:lpstr>
      <vt:lpstr>CDOTIPTOT</vt:lpstr>
      <vt:lpstr>CDOTOPCEO</vt:lpstr>
      <vt:lpstr>CDOTOPPBQ</vt:lpstr>
      <vt:lpstr>CDOTOPPUB</vt:lpstr>
      <vt:lpstr>CDOTOPPUM</vt:lpstr>
      <vt:lpstr>CDOTOPREF</vt:lpstr>
      <vt:lpstr>CDOTOPTOT</vt:lpstr>
      <vt:lpstr>Coal</vt:lpstr>
      <vt:lpstr>COKAFETOT</vt:lpstr>
      <vt:lpstr>COKBNKTOT</vt:lpstr>
      <vt:lpstr>COKEXPTOT</vt:lpstr>
      <vt:lpstr>COKEXTELE</vt:lpstr>
      <vt:lpstr>COKEXTHEA</vt:lpstr>
      <vt:lpstr>COKEXTOTH</vt:lpstr>
      <vt:lpstr>COKEXTTOT</vt:lpstr>
      <vt:lpstr>COKFNLAFS</vt:lpstr>
      <vt:lpstr>COKFNLAGR</vt:lpstr>
      <vt:lpstr>COKFNLATD</vt:lpstr>
      <vt:lpstr>COKFNLATI</vt:lpstr>
      <vt:lpstr>COKFNLBMF</vt:lpstr>
      <vt:lpstr>COKFNLCMF</vt:lpstr>
      <vt:lpstr>COKFNLCON</vt:lpstr>
      <vt:lpstr>COKFNLCSR</vt:lpstr>
      <vt:lpstr>COKFNLEAO</vt:lpstr>
      <vt:lpstr>COKFNLEDU</vt:lpstr>
      <vt:lpstr>COKFNLFAB</vt:lpstr>
      <vt:lpstr>COKFNLFIR</vt:lpstr>
      <vt:lpstr>COKFNLFIS</vt:lpstr>
      <vt:lpstr>COKFNLFUT</vt:lpstr>
      <vt:lpstr>COKFNLIAC</vt:lpstr>
      <vt:lpstr>COKFNLIND</vt:lpstr>
      <vt:lpstr>COKFNLLGV</vt:lpstr>
      <vt:lpstr>COKFNLMAE</vt:lpstr>
      <vt:lpstr>COKFNLNAV</vt:lpstr>
      <vt:lpstr>COKFNLNEM</vt:lpstr>
      <vt:lpstr>COKFNLNOT</vt:lpstr>
      <vt:lpstr>COKFNLOMN</vt:lpstr>
      <vt:lpstr>COKFNLONM</vt:lpstr>
      <vt:lpstr>COKFNLOSS</vt:lpstr>
      <vt:lpstr>COKFNLPAM</vt:lpstr>
      <vt:lpstr>COKFNLPPP</vt:lpstr>
      <vt:lpstr>COKFNLPSR</vt:lpstr>
      <vt:lpstr>COKFNLRAI</vt:lpstr>
      <vt:lpstr>COKFNLRES</vt:lpstr>
      <vt:lpstr>COKFNLRFT</vt:lpstr>
      <vt:lpstr>COKFNLRPC</vt:lpstr>
      <vt:lpstr>COKFNLRPP</vt:lpstr>
      <vt:lpstr>COKFNLRPR</vt:lpstr>
      <vt:lpstr>COKFNLSER</vt:lpstr>
      <vt:lpstr>COKFNLSWA</vt:lpstr>
      <vt:lpstr>COKFNLTAS</vt:lpstr>
      <vt:lpstr>COKFNLTEM</vt:lpstr>
      <vt:lpstr>COKFNLTOT</vt:lpstr>
      <vt:lpstr>COKFNLTRA</vt:lpstr>
      <vt:lpstr>COKFNLTTP</vt:lpstr>
      <vt:lpstr>COKFNLWRV</vt:lpstr>
      <vt:lpstr>COKFNLWSW</vt:lpstr>
      <vt:lpstr>COKFNLWWP</vt:lpstr>
      <vt:lpstr>COKIMPTOT</vt:lpstr>
      <vt:lpstr>COKNONRFF</vt:lpstr>
      <vt:lpstr>COKNONTOT</vt:lpstr>
      <vt:lpstr>COKOWNTOT</vt:lpstr>
      <vt:lpstr>COKPNETOT</vt:lpstr>
      <vt:lpstr>COKPRMTOT</vt:lpstr>
      <vt:lpstr>COKPROTOT</vt:lpstr>
      <vt:lpstr>COKSTCTOT</vt:lpstr>
      <vt:lpstr>COKSTDTOT</vt:lpstr>
      <vt:lpstr>COKTIPCHP</vt:lpstr>
      <vt:lpstr>COKTIPPBQ</vt:lpstr>
      <vt:lpstr>COKTIPPUB</vt:lpstr>
      <vt:lpstr>COKTIPPUM</vt:lpstr>
      <vt:lpstr>COKTIPREF</vt:lpstr>
      <vt:lpstr>COKTIPTOT</vt:lpstr>
      <vt:lpstr>COKTOPCEO</vt:lpstr>
      <vt:lpstr>COKTOPPBQ</vt:lpstr>
      <vt:lpstr>COKTOPPUB</vt:lpstr>
      <vt:lpstr>COKTOPPUM</vt:lpstr>
      <vt:lpstr>COKTOPREF</vt:lpstr>
      <vt:lpstr>COKTOPTOT</vt:lpstr>
      <vt:lpstr>COLAFETOT</vt:lpstr>
      <vt:lpstr>COLBNKTOT</vt:lpstr>
      <vt:lpstr>COLEXPTOT</vt:lpstr>
      <vt:lpstr>COLEXTELE</vt:lpstr>
      <vt:lpstr>COLEXTHEA</vt:lpstr>
      <vt:lpstr>COLEXTOTH</vt:lpstr>
      <vt:lpstr>COLEXTTOT</vt:lpstr>
      <vt:lpstr>COLFNLAFS</vt:lpstr>
      <vt:lpstr>COLFNLAGR</vt:lpstr>
      <vt:lpstr>COLFNLATD</vt:lpstr>
      <vt:lpstr>COLFNLATI</vt:lpstr>
      <vt:lpstr>COLFNLBMF</vt:lpstr>
      <vt:lpstr>COLFNLCMF</vt:lpstr>
      <vt:lpstr>COLFNLCON</vt:lpstr>
      <vt:lpstr>COLFNLCSR</vt:lpstr>
      <vt:lpstr>COLFNLEAO</vt:lpstr>
      <vt:lpstr>COLFNLEDU</vt:lpstr>
      <vt:lpstr>COLFNLFAB</vt:lpstr>
      <vt:lpstr>COLFNLFIR</vt:lpstr>
      <vt:lpstr>COLFNLFIS</vt:lpstr>
      <vt:lpstr>COLFNLFUT</vt:lpstr>
      <vt:lpstr>COLFNLIAC</vt:lpstr>
      <vt:lpstr>COLFNLIND</vt:lpstr>
      <vt:lpstr>COLFNLLGV</vt:lpstr>
      <vt:lpstr>COLFNLMAE</vt:lpstr>
      <vt:lpstr>COLFNLNAV</vt:lpstr>
      <vt:lpstr>COLFNLNEM</vt:lpstr>
      <vt:lpstr>COLFNLNOT</vt:lpstr>
      <vt:lpstr>COLFNLOMN</vt:lpstr>
      <vt:lpstr>COLFNLONM</vt:lpstr>
      <vt:lpstr>COLFNLOSS</vt:lpstr>
      <vt:lpstr>COLFNLPAM</vt:lpstr>
      <vt:lpstr>COLFNLPPP</vt:lpstr>
      <vt:lpstr>COLFNLPSR</vt:lpstr>
      <vt:lpstr>COLFNLRAI</vt:lpstr>
      <vt:lpstr>COLFNLRES</vt:lpstr>
      <vt:lpstr>COLFNLRFT</vt:lpstr>
      <vt:lpstr>COLFNLRPC</vt:lpstr>
      <vt:lpstr>COLFNLRPP</vt:lpstr>
      <vt:lpstr>COLFNLRPR</vt:lpstr>
      <vt:lpstr>COLFNLSER</vt:lpstr>
      <vt:lpstr>COLFNLSWA</vt:lpstr>
      <vt:lpstr>COLFNLTAS</vt:lpstr>
      <vt:lpstr>COLFNLTEM</vt:lpstr>
      <vt:lpstr>COLFNLTOT</vt:lpstr>
      <vt:lpstr>COLFNLTRA</vt:lpstr>
      <vt:lpstr>COLFNLTTP</vt:lpstr>
      <vt:lpstr>COLFNLWRV</vt:lpstr>
      <vt:lpstr>COLFNLWSW</vt:lpstr>
      <vt:lpstr>COLFNLWWP</vt:lpstr>
      <vt:lpstr>COLIMPTOT</vt:lpstr>
      <vt:lpstr>COLNONRFF</vt:lpstr>
      <vt:lpstr>COLNONTOT</vt:lpstr>
      <vt:lpstr>COLOWNTOT</vt:lpstr>
      <vt:lpstr>COLPNETOT</vt:lpstr>
      <vt:lpstr>COLPRMTOT</vt:lpstr>
      <vt:lpstr>COLPROTOT</vt:lpstr>
      <vt:lpstr>COLSTCTOT</vt:lpstr>
      <vt:lpstr>COLSTDTOT</vt:lpstr>
      <vt:lpstr>COLTIPCHP</vt:lpstr>
      <vt:lpstr>COLTIPPBQ</vt:lpstr>
      <vt:lpstr>COLTIPPUB</vt:lpstr>
      <vt:lpstr>COLTIPPUM</vt:lpstr>
      <vt:lpstr>COLTIPREF</vt:lpstr>
      <vt:lpstr>COLTIPTOT</vt:lpstr>
      <vt:lpstr>COLTOPCEO</vt:lpstr>
      <vt:lpstr>COLTOPPBQ</vt:lpstr>
      <vt:lpstr>COLTOPPUB</vt:lpstr>
      <vt:lpstr>COLTOPPUM</vt:lpstr>
      <vt:lpstr>COLTOPREF</vt:lpstr>
      <vt:lpstr>COLTOPTOT</vt:lpstr>
      <vt:lpstr>ELEAFETOT</vt:lpstr>
      <vt:lpstr>ELEBNKTOT</vt:lpstr>
      <vt:lpstr>ELEEXPTOT</vt:lpstr>
      <vt:lpstr>ELEEXTELE</vt:lpstr>
      <vt:lpstr>ELEEXTHEA</vt:lpstr>
      <vt:lpstr>ELEEXTOTH</vt:lpstr>
      <vt:lpstr>ELEEXTTOT</vt:lpstr>
      <vt:lpstr>ELEFNLAFS</vt:lpstr>
      <vt:lpstr>ELEFNLAGR</vt:lpstr>
      <vt:lpstr>ELEFNLATD</vt:lpstr>
      <vt:lpstr>ELEFNLATI</vt:lpstr>
      <vt:lpstr>ELEFNLBMF</vt:lpstr>
      <vt:lpstr>ELEFNLCMF</vt:lpstr>
      <vt:lpstr>ELEFNLCON</vt:lpstr>
      <vt:lpstr>ELEFNLCSR</vt:lpstr>
      <vt:lpstr>ELEFNLEAO</vt:lpstr>
      <vt:lpstr>ELEFNLEDU</vt:lpstr>
      <vt:lpstr>ELEFNLFAB</vt:lpstr>
      <vt:lpstr>ELEFNLFIR</vt:lpstr>
      <vt:lpstr>ELEFNLFIS</vt:lpstr>
      <vt:lpstr>ELEFNLFUT</vt:lpstr>
      <vt:lpstr>ELEFNLIAC</vt:lpstr>
      <vt:lpstr>ELEFNLIND</vt:lpstr>
      <vt:lpstr>ELEFNLLGV</vt:lpstr>
      <vt:lpstr>ELEFNLMAE</vt:lpstr>
      <vt:lpstr>ELEFNLNAV</vt:lpstr>
      <vt:lpstr>ELEFNLNEM</vt:lpstr>
      <vt:lpstr>ELEFNLNOT</vt:lpstr>
      <vt:lpstr>ELEFNLOMN</vt:lpstr>
      <vt:lpstr>ELEFNLONM</vt:lpstr>
      <vt:lpstr>ELEFNLOSS</vt:lpstr>
      <vt:lpstr>ELEFNLPAM</vt:lpstr>
      <vt:lpstr>ELEFNLPPP</vt:lpstr>
      <vt:lpstr>ELEFNLPSR</vt:lpstr>
      <vt:lpstr>ELEFNLRAI</vt:lpstr>
      <vt:lpstr>ELEFNLRES</vt:lpstr>
      <vt:lpstr>ELEFNLRFT</vt:lpstr>
      <vt:lpstr>ELEFNLRPC</vt:lpstr>
      <vt:lpstr>ELEFNLRPP</vt:lpstr>
      <vt:lpstr>ELEFNLRPR</vt:lpstr>
      <vt:lpstr>ELEFNLSER</vt:lpstr>
      <vt:lpstr>ELEFNLSWA</vt:lpstr>
      <vt:lpstr>ELEFNLTAS</vt:lpstr>
      <vt:lpstr>ELEFNLTEM</vt:lpstr>
      <vt:lpstr>ELEFNLTOT</vt:lpstr>
      <vt:lpstr>ELEFNLTRA</vt:lpstr>
      <vt:lpstr>ELEFNLTTP</vt:lpstr>
      <vt:lpstr>ELEFNLWRV</vt:lpstr>
      <vt:lpstr>ELEFNLWSW</vt:lpstr>
      <vt:lpstr>ELEFNLWWP</vt:lpstr>
      <vt:lpstr>ELEIMPTOT</vt:lpstr>
      <vt:lpstr>ELENONRFF</vt:lpstr>
      <vt:lpstr>ELENONTOT</vt:lpstr>
      <vt:lpstr>ELEOWNTOT</vt:lpstr>
      <vt:lpstr>ELEPNETOT</vt:lpstr>
      <vt:lpstr>ELEPRMTOT</vt:lpstr>
      <vt:lpstr>ELEPROTOT</vt:lpstr>
      <vt:lpstr>ELESTCTOT</vt:lpstr>
      <vt:lpstr>ELESTDTOT</vt:lpstr>
      <vt:lpstr>ELETIPCHP</vt:lpstr>
      <vt:lpstr>ELETIPPBQ</vt:lpstr>
      <vt:lpstr>ELETIPPUB</vt:lpstr>
      <vt:lpstr>ELETIPPUM</vt:lpstr>
      <vt:lpstr>ELETIPREF</vt:lpstr>
      <vt:lpstr>ELETIPTOT</vt:lpstr>
      <vt:lpstr>ELETOPCEO</vt:lpstr>
      <vt:lpstr>ELETOPPBQ</vt:lpstr>
      <vt:lpstr>ELETOPPUB</vt:lpstr>
      <vt:lpstr>ELETOPPUM</vt:lpstr>
      <vt:lpstr>ELETOPREF</vt:lpstr>
      <vt:lpstr>ELETOPTOT</vt:lpstr>
      <vt:lpstr>GASAFETOT</vt:lpstr>
      <vt:lpstr>GASBNKTOT</vt:lpstr>
      <vt:lpstr>GASEXPTOT</vt:lpstr>
      <vt:lpstr>GASEXTELE</vt:lpstr>
      <vt:lpstr>GASEXTHEA</vt:lpstr>
      <vt:lpstr>GASEXTOTH</vt:lpstr>
      <vt:lpstr>GASEXTTOT</vt:lpstr>
      <vt:lpstr>GASFNLAFS</vt:lpstr>
      <vt:lpstr>GASFNLAGR</vt:lpstr>
      <vt:lpstr>GASFNLATD</vt:lpstr>
      <vt:lpstr>GASFNLATI</vt:lpstr>
      <vt:lpstr>GASFNLBMF</vt:lpstr>
      <vt:lpstr>GASFNLCMF</vt:lpstr>
      <vt:lpstr>GASFNLCON</vt:lpstr>
      <vt:lpstr>GASFNLCSR</vt:lpstr>
      <vt:lpstr>GASFNLEAO</vt:lpstr>
      <vt:lpstr>GASFNLEDU</vt:lpstr>
      <vt:lpstr>GASFNLFAB</vt:lpstr>
      <vt:lpstr>GASFNLFIR</vt:lpstr>
      <vt:lpstr>GASFNLFIS</vt:lpstr>
      <vt:lpstr>GASFNLFUT</vt:lpstr>
      <vt:lpstr>GASFNLIAC</vt:lpstr>
      <vt:lpstr>GASFNLIND</vt:lpstr>
      <vt:lpstr>GASFNLLGV</vt:lpstr>
      <vt:lpstr>GASFNLMAE</vt:lpstr>
      <vt:lpstr>GASFNLNAV</vt:lpstr>
      <vt:lpstr>GASFNLNEM</vt:lpstr>
      <vt:lpstr>GASFNLNOT</vt:lpstr>
      <vt:lpstr>GASFNLOMN</vt:lpstr>
      <vt:lpstr>GASFNLONM</vt:lpstr>
      <vt:lpstr>GASFNLOSS</vt:lpstr>
      <vt:lpstr>GASFNLPAM</vt:lpstr>
      <vt:lpstr>GASFNLPPP</vt:lpstr>
      <vt:lpstr>GASFNLPSR</vt:lpstr>
      <vt:lpstr>GASFNLRAI</vt:lpstr>
      <vt:lpstr>GASFNLRES</vt:lpstr>
      <vt:lpstr>GASFNLRFT</vt:lpstr>
      <vt:lpstr>GASFNLRPC</vt:lpstr>
      <vt:lpstr>GASFNLRPP</vt:lpstr>
      <vt:lpstr>GASFNLRPR</vt:lpstr>
      <vt:lpstr>GASFNLSER</vt:lpstr>
      <vt:lpstr>GASFNLSWA</vt:lpstr>
      <vt:lpstr>GASFNLTAS</vt:lpstr>
      <vt:lpstr>GASFNLTEM</vt:lpstr>
      <vt:lpstr>GASFNLTOT</vt:lpstr>
      <vt:lpstr>GASFNLTRA</vt:lpstr>
      <vt:lpstr>GASFNLTTP</vt:lpstr>
      <vt:lpstr>GASFNLWRV</vt:lpstr>
      <vt:lpstr>GASFNLWSW</vt:lpstr>
      <vt:lpstr>GASFNLWWP</vt:lpstr>
      <vt:lpstr>GASIMPTOT</vt:lpstr>
      <vt:lpstr>GASNONRFF</vt:lpstr>
      <vt:lpstr>GASNONTOT</vt:lpstr>
      <vt:lpstr>GASOWNTOT</vt:lpstr>
      <vt:lpstr>GASPNETOT</vt:lpstr>
      <vt:lpstr>GASPRMTOT</vt:lpstr>
      <vt:lpstr>GASPROTOT</vt:lpstr>
      <vt:lpstr>GASSTCTOT</vt:lpstr>
      <vt:lpstr>GASSTDTOT</vt:lpstr>
      <vt:lpstr>GASTIPCHP</vt:lpstr>
      <vt:lpstr>GASTIPPBQ</vt:lpstr>
      <vt:lpstr>GASTIPPUB</vt:lpstr>
      <vt:lpstr>GASTIPPUM</vt:lpstr>
      <vt:lpstr>GASTIPREF</vt:lpstr>
      <vt:lpstr>GASTIPTOT</vt:lpstr>
      <vt:lpstr>GASTOPCEO</vt:lpstr>
      <vt:lpstr>GASTOPPBQ</vt:lpstr>
      <vt:lpstr>GASTOPPUB</vt:lpstr>
      <vt:lpstr>GASTOPPUM</vt:lpstr>
      <vt:lpstr>GASTOPREF</vt:lpstr>
      <vt:lpstr>GASTOPTOT</vt:lpstr>
      <vt:lpstr>GDDAFETOT</vt:lpstr>
      <vt:lpstr>GDDBNKTOT</vt:lpstr>
      <vt:lpstr>GDDEXPTOT</vt:lpstr>
      <vt:lpstr>GDDEXTELE</vt:lpstr>
      <vt:lpstr>GDDEXTHEA</vt:lpstr>
      <vt:lpstr>GDDEXTOTH</vt:lpstr>
      <vt:lpstr>GDDEXTTOT</vt:lpstr>
      <vt:lpstr>GDDFNLAFS</vt:lpstr>
      <vt:lpstr>GDDFNLAGR</vt:lpstr>
      <vt:lpstr>GDDFNLATD</vt:lpstr>
      <vt:lpstr>GDDFNLATI</vt:lpstr>
      <vt:lpstr>GDDFNLBMF</vt:lpstr>
      <vt:lpstr>GDDFNLCMF</vt:lpstr>
      <vt:lpstr>GDDFNLCON</vt:lpstr>
      <vt:lpstr>GDDFNLCSR</vt:lpstr>
      <vt:lpstr>GDDFNLEAO</vt:lpstr>
      <vt:lpstr>GDDFNLEDU</vt:lpstr>
      <vt:lpstr>GDDFNLFAB</vt:lpstr>
      <vt:lpstr>GDDFNLFIR</vt:lpstr>
      <vt:lpstr>GDDFNLFIS</vt:lpstr>
      <vt:lpstr>GDDFNLFUT</vt:lpstr>
      <vt:lpstr>GDDFNLIAC</vt:lpstr>
      <vt:lpstr>GDDFNLIND</vt:lpstr>
      <vt:lpstr>GDDFNLLGV</vt:lpstr>
      <vt:lpstr>GDDFNLMAE</vt:lpstr>
      <vt:lpstr>GDDFNLNAV</vt:lpstr>
      <vt:lpstr>GDDFNLNEM</vt:lpstr>
      <vt:lpstr>GDDFNLNOT</vt:lpstr>
      <vt:lpstr>GDDFNLOMN</vt:lpstr>
      <vt:lpstr>GDDFNLONM</vt:lpstr>
      <vt:lpstr>GDDFNLOSS</vt:lpstr>
      <vt:lpstr>GDDFNLPAM</vt:lpstr>
      <vt:lpstr>GDDFNLPPP</vt:lpstr>
      <vt:lpstr>GDDFNLPSR</vt:lpstr>
      <vt:lpstr>GDDFNLRAI</vt:lpstr>
      <vt:lpstr>GDDFNLRES</vt:lpstr>
      <vt:lpstr>GDDFNLRFT</vt:lpstr>
      <vt:lpstr>GDDFNLRPC</vt:lpstr>
      <vt:lpstr>GDDFNLRPP</vt:lpstr>
      <vt:lpstr>GDDFNLRPR</vt:lpstr>
      <vt:lpstr>GDDFNLSER</vt:lpstr>
      <vt:lpstr>GDDFNLSWA</vt:lpstr>
      <vt:lpstr>GDDFNLTAS</vt:lpstr>
      <vt:lpstr>GDDFNLTEM</vt:lpstr>
      <vt:lpstr>GDDFNLTOT</vt:lpstr>
      <vt:lpstr>GDDFNLTRA</vt:lpstr>
      <vt:lpstr>GDDFNLTTP</vt:lpstr>
      <vt:lpstr>GDDFNLWRV</vt:lpstr>
      <vt:lpstr>GDDFNLWSW</vt:lpstr>
      <vt:lpstr>GDDFNLWWP</vt:lpstr>
      <vt:lpstr>GDDIMPTOT</vt:lpstr>
      <vt:lpstr>GDDNONRFF</vt:lpstr>
      <vt:lpstr>GDDNONTOT</vt:lpstr>
      <vt:lpstr>GDDOWNTOT</vt:lpstr>
      <vt:lpstr>GDDPNETOT</vt:lpstr>
      <vt:lpstr>GDDPRMTOT</vt:lpstr>
      <vt:lpstr>GDDPROTOT</vt:lpstr>
      <vt:lpstr>GDDSTCTOT</vt:lpstr>
      <vt:lpstr>GDDSTDTOT</vt:lpstr>
      <vt:lpstr>GDDTIPCHP</vt:lpstr>
      <vt:lpstr>GDDTIPPBQ</vt:lpstr>
      <vt:lpstr>GDDTIPPUB</vt:lpstr>
      <vt:lpstr>GDDTIPPUM</vt:lpstr>
      <vt:lpstr>GDDTIPREF</vt:lpstr>
      <vt:lpstr>GDDTIPTOT</vt:lpstr>
      <vt:lpstr>GDDTOPCEO</vt:lpstr>
      <vt:lpstr>GDDTOPPBQ</vt:lpstr>
      <vt:lpstr>GDDTOPPUB</vt:lpstr>
      <vt:lpstr>GDDTOPPUM</vt:lpstr>
      <vt:lpstr>GDDTOPREF</vt:lpstr>
      <vt:lpstr>GDDTOPTOT</vt:lpstr>
      <vt:lpstr>GEOAFETOT</vt:lpstr>
      <vt:lpstr>GEOBNKTOT</vt:lpstr>
      <vt:lpstr>GEOEXPTOT</vt:lpstr>
      <vt:lpstr>GEOEXTELE</vt:lpstr>
      <vt:lpstr>GEOEXTHEA</vt:lpstr>
      <vt:lpstr>GEOEXTOTH</vt:lpstr>
      <vt:lpstr>GEOEXTTOT</vt:lpstr>
      <vt:lpstr>GEOFNLAFS</vt:lpstr>
      <vt:lpstr>GEOFNLAGR</vt:lpstr>
      <vt:lpstr>GEOFNLATD</vt:lpstr>
      <vt:lpstr>GEOFNLATI</vt:lpstr>
      <vt:lpstr>GEOFNLBMF</vt:lpstr>
      <vt:lpstr>GEOFNLCMF</vt:lpstr>
      <vt:lpstr>GEOFNLCON</vt:lpstr>
      <vt:lpstr>GEOFNLCSR</vt:lpstr>
      <vt:lpstr>GEOFNLEAO</vt:lpstr>
      <vt:lpstr>GEOFNLEDU</vt:lpstr>
      <vt:lpstr>GEOFNLFAB</vt:lpstr>
      <vt:lpstr>GEOFNLFIR</vt:lpstr>
      <vt:lpstr>GEOFNLFIS</vt:lpstr>
      <vt:lpstr>GEOFNLFUT</vt:lpstr>
      <vt:lpstr>GEOFNLIAC</vt:lpstr>
      <vt:lpstr>GEOFNLIND</vt:lpstr>
      <vt:lpstr>GEOFNLLGV</vt:lpstr>
      <vt:lpstr>GEOFNLMAE</vt:lpstr>
      <vt:lpstr>GEOFNLNAV</vt:lpstr>
      <vt:lpstr>GEOFNLNEM</vt:lpstr>
      <vt:lpstr>GEOFNLNOT</vt:lpstr>
      <vt:lpstr>GEOFNLOMN</vt:lpstr>
      <vt:lpstr>GEOFNLONM</vt:lpstr>
      <vt:lpstr>GEOFNLOSS</vt:lpstr>
      <vt:lpstr>GEOFNLPAM</vt:lpstr>
      <vt:lpstr>GEOFNLPPP</vt:lpstr>
      <vt:lpstr>GEOFNLPSR</vt:lpstr>
      <vt:lpstr>GEOFNLRAI</vt:lpstr>
      <vt:lpstr>GEOFNLRES</vt:lpstr>
      <vt:lpstr>GEOFNLRFT</vt:lpstr>
      <vt:lpstr>GEOFNLRPC</vt:lpstr>
      <vt:lpstr>GEOFNLRPP</vt:lpstr>
      <vt:lpstr>GEOFNLRPR</vt:lpstr>
      <vt:lpstr>GEOFNLSER</vt:lpstr>
      <vt:lpstr>GEOFNLSWA</vt:lpstr>
      <vt:lpstr>GEOFNLTAS</vt:lpstr>
      <vt:lpstr>GEOFNLTEM</vt:lpstr>
      <vt:lpstr>GEOFNLTOT</vt:lpstr>
      <vt:lpstr>GEOFNLTRA</vt:lpstr>
      <vt:lpstr>GEOFNLTTP</vt:lpstr>
      <vt:lpstr>GEOFNLWRV</vt:lpstr>
      <vt:lpstr>GEOFNLWSW</vt:lpstr>
      <vt:lpstr>GEOFNLWWP</vt:lpstr>
      <vt:lpstr>GEOIMPTOT</vt:lpstr>
      <vt:lpstr>GEONONRFF</vt:lpstr>
      <vt:lpstr>GEONONTOT</vt:lpstr>
      <vt:lpstr>GEOOWNTOT</vt:lpstr>
      <vt:lpstr>GEOPNETOT</vt:lpstr>
      <vt:lpstr>GEOPRMTOT</vt:lpstr>
      <vt:lpstr>GEOPROTOT</vt:lpstr>
      <vt:lpstr>GEOSTCTOT</vt:lpstr>
      <vt:lpstr>GEOSTDTOT</vt:lpstr>
      <vt:lpstr>GEOTIPCHP</vt:lpstr>
      <vt:lpstr>GEOTIPPBQ</vt:lpstr>
      <vt:lpstr>GEOTIPPUB</vt:lpstr>
      <vt:lpstr>GEOTIPPUM</vt:lpstr>
      <vt:lpstr>GEOTIPREF</vt:lpstr>
      <vt:lpstr>GEOTIPTOT</vt:lpstr>
      <vt:lpstr>GEOTOPCEO</vt:lpstr>
      <vt:lpstr>GEOTOPPBQ</vt:lpstr>
      <vt:lpstr>GEOTOPPUB</vt:lpstr>
      <vt:lpstr>GEOTOPPUM</vt:lpstr>
      <vt:lpstr>GEOTOPREF</vt:lpstr>
      <vt:lpstr>GEOTOPTOT</vt:lpstr>
      <vt:lpstr>HYDAFETOT</vt:lpstr>
      <vt:lpstr>HYDBNKTOT</vt:lpstr>
      <vt:lpstr>HYDEXPTOT</vt:lpstr>
      <vt:lpstr>HYDEXTELE</vt:lpstr>
      <vt:lpstr>HYDEXTHEA</vt:lpstr>
      <vt:lpstr>HYDEXTOTH</vt:lpstr>
      <vt:lpstr>HYDEXTTOT</vt:lpstr>
      <vt:lpstr>HYDFNLAFS</vt:lpstr>
      <vt:lpstr>HYDFNLAGR</vt:lpstr>
      <vt:lpstr>HYDFNLATD</vt:lpstr>
      <vt:lpstr>HYDFNLATI</vt:lpstr>
      <vt:lpstr>HYDFNLBMF</vt:lpstr>
      <vt:lpstr>HYDFNLCMF</vt:lpstr>
      <vt:lpstr>HYDFNLCON</vt:lpstr>
      <vt:lpstr>HYDFNLCSR</vt:lpstr>
      <vt:lpstr>HYDFNLEAO</vt:lpstr>
      <vt:lpstr>HYDFNLEDU</vt:lpstr>
      <vt:lpstr>HYDFNLFAB</vt:lpstr>
      <vt:lpstr>HYDFNLFIR</vt:lpstr>
      <vt:lpstr>HYDFNLFIS</vt:lpstr>
      <vt:lpstr>HYDFNLFUT</vt:lpstr>
      <vt:lpstr>HYDFNLIAC</vt:lpstr>
      <vt:lpstr>HYDFNLIND</vt:lpstr>
      <vt:lpstr>HYDFNLLGV</vt:lpstr>
      <vt:lpstr>HYDFNLMAE</vt:lpstr>
      <vt:lpstr>HYDFNLNAV</vt:lpstr>
      <vt:lpstr>HYDFNLNEM</vt:lpstr>
      <vt:lpstr>HYDFNLNOT</vt:lpstr>
      <vt:lpstr>HYDFNLOMN</vt:lpstr>
      <vt:lpstr>HYDFNLONM</vt:lpstr>
      <vt:lpstr>HYDFNLOSS</vt:lpstr>
      <vt:lpstr>HYDFNLPAM</vt:lpstr>
      <vt:lpstr>HYDFNLPPP</vt:lpstr>
      <vt:lpstr>HYDFNLPSR</vt:lpstr>
      <vt:lpstr>HYDFNLRAI</vt:lpstr>
      <vt:lpstr>HYDFNLRES</vt:lpstr>
      <vt:lpstr>HYDFNLRFT</vt:lpstr>
      <vt:lpstr>HYDFNLRPC</vt:lpstr>
      <vt:lpstr>HYDFNLRPP</vt:lpstr>
      <vt:lpstr>HYDFNLRPR</vt:lpstr>
      <vt:lpstr>HYDFNLSER</vt:lpstr>
      <vt:lpstr>HYDFNLSWA</vt:lpstr>
      <vt:lpstr>HYDFNLTAS</vt:lpstr>
      <vt:lpstr>HYDFNLTEM</vt:lpstr>
      <vt:lpstr>HYDFNLTOT</vt:lpstr>
      <vt:lpstr>HYDFNLTRA</vt:lpstr>
      <vt:lpstr>HYDFNLTTP</vt:lpstr>
      <vt:lpstr>HYDFNLWRV</vt:lpstr>
      <vt:lpstr>HYDFNLWSW</vt:lpstr>
      <vt:lpstr>HYDFNLWWP</vt:lpstr>
      <vt:lpstr>HYDIMPTOT</vt:lpstr>
      <vt:lpstr>HYDNONRFF</vt:lpstr>
      <vt:lpstr>HYDNONTOT</vt:lpstr>
      <vt:lpstr>HYDOWNTOT</vt:lpstr>
      <vt:lpstr>HYDPNETOT</vt:lpstr>
      <vt:lpstr>HYDPRMTOT</vt:lpstr>
      <vt:lpstr>HYDPROTOT</vt:lpstr>
      <vt:lpstr>HYDSTCTOT</vt:lpstr>
      <vt:lpstr>HYDSTDTOT</vt:lpstr>
      <vt:lpstr>HYDTIPCHP</vt:lpstr>
      <vt:lpstr>HYDTIPPBQ</vt:lpstr>
      <vt:lpstr>HYDTIPPUB</vt:lpstr>
      <vt:lpstr>HYDTIPPUM</vt:lpstr>
      <vt:lpstr>HYDTIPREF</vt:lpstr>
      <vt:lpstr>HYDTIPTOT</vt:lpstr>
      <vt:lpstr>HYDTOPCEO</vt:lpstr>
      <vt:lpstr>HYDTOPPBQ</vt:lpstr>
      <vt:lpstr>HYDTOPPUB</vt:lpstr>
      <vt:lpstr>HYDTOPPUM</vt:lpstr>
      <vt:lpstr>HYDTOPREF</vt:lpstr>
      <vt:lpstr>HYDTOPTOT</vt:lpstr>
      <vt:lpstr>KJFAFETOT</vt:lpstr>
      <vt:lpstr>KJFBNKTOT</vt:lpstr>
      <vt:lpstr>KJFEXPTOT</vt:lpstr>
      <vt:lpstr>KJFEXTELE</vt:lpstr>
      <vt:lpstr>KJFEXTHEA</vt:lpstr>
      <vt:lpstr>KJFEXTOTH</vt:lpstr>
      <vt:lpstr>KJFEXTTOT</vt:lpstr>
      <vt:lpstr>KJFFNLAFS</vt:lpstr>
      <vt:lpstr>KJFFNLAGR</vt:lpstr>
      <vt:lpstr>KJFFNLATD</vt:lpstr>
      <vt:lpstr>KJFFNLATI</vt:lpstr>
      <vt:lpstr>KJFFNLBMF</vt:lpstr>
      <vt:lpstr>KJFFNLCMF</vt:lpstr>
      <vt:lpstr>KJFFNLCON</vt:lpstr>
      <vt:lpstr>KJFFNLCSR</vt:lpstr>
      <vt:lpstr>KJFFNLEAO</vt:lpstr>
      <vt:lpstr>KJFFNLEDU</vt:lpstr>
      <vt:lpstr>KJFFNLFAB</vt:lpstr>
      <vt:lpstr>KJFFNLFIR</vt:lpstr>
      <vt:lpstr>KJFFNLFIS</vt:lpstr>
      <vt:lpstr>KJFFNLFUT</vt:lpstr>
      <vt:lpstr>KJFFNLIAC</vt:lpstr>
      <vt:lpstr>KJFFNLIND</vt:lpstr>
      <vt:lpstr>KJFFNLLGV</vt:lpstr>
      <vt:lpstr>KJFFNLMAE</vt:lpstr>
      <vt:lpstr>KJFFNLNAV</vt:lpstr>
      <vt:lpstr>KJFFNLNEM</vt:lpstr>
      <vt:lpstr>KJFFNLNOT</vt:lpstr>
      <vt:lpstr>KJFFNLOMN</vt:lpstr>
      <vt:lpstr>KJFFNLONM</vt:lpstr>
      <vt:lpstr>KJFFNLOSS</vt:lpstr>
      <vt:lpstr>KJFFNLPAM</vt:lpstr>
      <vt:lpstr>KJFFNLPPP</vt:lpstr>
      <vt:lpstr>KJFFNLPSR</vt:lpstr>
      <vt:lpstr>KJFFNLRAI</vt:lpstr>
      <vt:lpstr>KJFFNLRES</vt:lpstr>
      <vt:lpstr>KJFFNLRFT</vt:lpstr>
      <vt:lpstr>KJFFNLRPC</vt:lpstr>
      <vt:lpstr>KJFFNLRPP</vt:lpstr>
      <vt:lpstr>KJFFNLRPR</vt:lpstr>
      <vt:lpstr>KJFFNLSER</vt:lpstr>
      <vt:lpstr>KJFFNLSWA</vt:lpstr>
      <vt:lpstr>KJFFNLTAS</vt:lpstr>
      <vt:lpstr>KJFFNLTEM</vt:lpstr>
      <vt:lpstr>KJFFNLTOT</vt:lpstr>
      <vt:lpstr>KJFFNLTRA</vt:lpstr>
      <vt:lpstr>KJFFNLTTP</vt:lpstr>
      <vt:lpstr>KJFFNLWRV</vt:lpstr>
      <vt:lpstr>KJFFNLWSW</vt:lpstr>
      <vt:lpstr>KJFFNLWWP</vt:lpstr>
      <vt:lpstr>KJFIMPTOT</vt:lpstr>
      <vt:lpstr>KJFNONRFF</vt:lpstr>
      <vt:lpstr>KJFNONTOT</vt:lpstr>
      <vt:lpstr>KJFOWNTOT</vt:lpstr>
      <vt:lpstr>KJFPNETOT</vt:lpstr>
      <vt:lpstr>KJFPRMTOT</vt:lpstr>
      <vt:lpstr>KJFPROTOT</vt:lpstr>
      <vt:lpstr>KJFSTCTOT</vt:lpstr>
      <vt:lpstr>KJFSTDTOT</vt:lpstr>
      <vt:lpstr>KJFTIPCHP</vt:lpstr>
      <vt:lpstr>KJFTIPPBQ</vt:lpstr>
      <vt:lpstr>KJFTIPPUB</vt:lpstr>
      <vt:lpstr>KJFTIPPUM</vt:lpstr>
      <vt:lpstr>KJFTIPREF</vt:lpstr>
      <vt:lpstr>KJFTIPTOT</vt:lpstr>
      <vt:lpstr>KJFTOPCEO</vt:lpstr>
      <vt:lpstr>KJFTOPPBQ</vt:lpstr>
      <vt:lpstr>KJFTOPPUB</vt:lpstr>
      <vt:lpstr>KJFTOPPUM</vt:lpstr>
      <vt:lpstr>KJFTOPREF</vt:lpstr>
      <vt:lpstr>KJFTOPTOT</vt:lpstr>
      <vt:lpstr>LFGAFETOT</vt:lpstr>
      <vt:lpstr>LFGBNKTOT</vt:lpstr>
      <vt:lpstr>LFGEXPTOT</vt:lpstr>
      <vt:lpstr>LFGEXTELE</vt:lpstr>
      <vt:lpstr>LFGEXTHEA</vt:lpstr>
      <vt:lpstr>LFGEXTOTH</vt:lpstr>
      <vt:lpstr>LFGEXTTOT</vt:lpstr>
      <vt:lpstr>LFGFNLAFS</vt:lpstr>
      <vt:lpstr>LFGFNLAGR</vt:lpstr>
      <vt:lpstr>LFGFNLATD</vt:lpstr>
      <vt:lpstr>LFGFNLATI</vt:lpstr>
      <vt:lpstr>LFGFNLBMF</vt:lpstr>
      <vt:lpstr>LFGFNLCMF</vt:lpstr>
      <vt:lpstr>LFGFNLCON</vt:lpstr>
      <vt:lpstr>LFGFNLCSR</vt:lpstr>
      <vt:lpstr>LFGFNLEAO</vt:lpstr>
      <vt:lpstr>LFGFNLEDU</vt:lpstr>
      <vt:lpstr>LFGFNLFAB</vt:lpstr>
      <vt:lpstr>LFGFNLFIR</vt:lpstr>
      <vt:lpstr>LFGFNLFIS</vt:lpstr>
      <vt:lpstr>LFGFNLFUT</vt:lpstr>
      <vt:lpstr>LFGFNLIAC</vt:lpstr>
      <vt:lpstr>LFGFNLIND</vt:lpstr>
      <vt:lpstr>LFGFNLLGV</vt:lpstr>
      <vt:lpstr>LFGFNLMAE</vt:lpstr>
      <vt:lpstr>LFGFNLNAV</vt:lpstr>
      <vt:lpstr>LFGFNLNEM</vt:lpstr>
      <vt:lpstr>LFGFNLNOT</vt:lpstr>
      <vt:lpstr>LFGFNLOMN</vt:lpstr>
      <vt:lpstr>LFGFNLONM</vt:lpstr>
      <vt:lpstr>LFGFNLOSS</vt:lpstr>
      <vt:lpstr>LFGFNLPAM</vt:lpstr>
      <vt:lpstr>LFGFNLPPP</vt:lpstr>
      <vt:lpstr>LFGFNLPSR</vt:lpstr>
      <vt:lpstr>LFGFNLRAI</vt:lpstr>
      <vt:lpstr>LFGFNLRES</vt:lpstr>
      <vt:lpstr>LFGFNLRFT</vt:lpstr>
      <vt:lpstr>LFGFNLRPC</vt:lpstr>
      <vt:lpstr>LFGFNLRPP</vt:lpstr>
      <vt:lpstr>LFGFNLRPR</vt:lpstr>
      <vt:lpstr>LFGFNLSER</vt:lpstr>
      <vt:lpstr>LFGFNLSWA</vt:lpstr>
      <vt:lpstr>LFGFNLTAS</vt:lpstr>
      <vt:lpstr>LFGFNLTEM</vt:lpstr>
      <vt:lpstr>LFGFNLTOT</vt:lpstr>
      <vt:lpstr>LFGFNLTRA</vt:lpstr>
      <vt:lpstr>LFGFNLTTP</vt:lpstr>
      <vt:lpstr>LFGFNLWRV</vt:lpstr>
      <vt:lpstr>LFGFNLWSW</vt:lpstr>
      <vt:lpstr>LFGFNLWWP</vt:lpstr>
      <vt:lpstr>LFGIMPTOT</vt:lpstr>
      <vt:lpstr>LFGNONRFF</vt:lpstr>
      <vt:lpstr>LFGNONTOT</vt:lpstr>
      <vt:lpstr>LFGOWNTOT</vt:lpstr>
      <vt:lpstr>LFGPNETOT</vt:lpstr>
      <vt:lpstr>LFGPRMTOT</vt:lpstr>
      <vt:lpstr>LFGPROTOT</vt:lpstr>
      <vt:lpstr>LFGSTCTOT</vt:lpstr>
      <vt:lpstr>LFGSTDTOT</vt:lpstr>
      <vt:lpstr>LFGTIPCHP</vt:lpstr>
      <vt:lpstr>LFGTIPPBQ</vt:lpstr>
      <vt:lpstr>LFGTIPPUB</vt:lpstr>
      <vt:lpstr>LFGTIPPUM</vt:lpstr>
      <vt:lpstr>LFGTIPREF</vt:lpstr>
      <vt:lpstr>LFGTIPTOT</vt:lpstr>
      <vt:lpstr>LFGTOPCEO</vt:lpstr>
      <vt:lpstr>LFGTOPPBQ</vt:lpstr>
      <vt:lpstr>LFGTOPPUB</vt:lpstr>
      <vt:lpstr>LFGTOPPUM</vt:lpstr>
      <vt:lpstr>LFGTOPREF</vt:lpstr>
      <vt:lpstr>LFGTOPTOT</vt:lpstr>
      <vt:lpstr>LIGAFETOT</vt:lpstr>
      <vt:lpstr>LIGBNKTOT</vt:lpstr>
      <vt:lpstr>LIGEXPTOT</vt:lpstr>
      <vt:lpstr>LIGEXTELE</vt:lpstr>
      <vt:lpstr>LIGEXTHEA</vt:lpstr>
      <vt:lpstr>LIGEXTOTH</vt:lpstr>
      <vt:lpstr>LIGEXTTOT</vt:lpstr>
      <vt:lpstr>LIGFNLAFS</vt:lpstr>
      <vt:lpstr>LIGFNLAGR</vt:lpstr>
      <vt:lpstr>LIGFNLATD</vt:lpstr>
      <vt:lpstr>LIGFNLATI</vt:lpstr>
      <vt:lpstr>LIGFNLBMF</vt:lpstr>
      <vt:lpstr>LIGFNLCMF</vt:lpstr>
      <vt:lpstr>LIGFNLCON</vt:lpstr>
      <vt:lpstr>LIGFNLCSR</vt:lpstr>
      <vt:lpstr>LIGFNLEAO</vt:lpstr>
      <vt:lpstr>LIGFNLEDU</vt:lpstr>
      <vt:lpstr>LIGFNLFAB</vt:lpstr>
      <vt:lpstr>LIGFNLFIR</vt:lpstr>
      <vt:lpstr>LIGFNLFIS</vt:lpstr>
      <vt:lpstr>LIGFNLFUT</vt:lpstr>
      <vt:lpstr>LIGFNLIAC</vt:lpstr>
      <vt:lpstr>LIGFNLIND</vt:lpstr>
      <vt:lpstr>LIGFNLLGV</vt:lpstr>
      <vt:lpstr>LIGFNLMAE</vt:lpstr>
      <vt:lpstr>LIGFNLNAV</vt:lpstr>
      <vt:lpstr>LIGFNLNEM</vt:lpstr>
      <vt:lpstr>LIGFNLNOT</vt:lpstr>
      <vt:lpstr>LIGFNLOMN</vt:lpstr>
      <vt:lpstr>LIGFNLONM</vt:lpstr>
      <vt:lpstr>LIGFNLOSS</vt:lpstr>
      <vt:lpstr>LIGFNLPAM</vt:lpstr>
      <vt:lpstr>LIGFNLPPP</vt:lpstr>
      <vt:lpstr>LIGFNLPSR</vt:lpstr>
      <vt:lpstr>LIGFNLRAI</vt:lpstr>
      <vt:lpstr>LIGFNLRES</vt:lpstr>
      <vt:lpstr>LIGFNLRFT</vt:lpstr>
      <vt:lpstr>LIGFNLRPC</vt:lpstr>
      <vt:lpstr>LIGFNLRPP</vt:lpstr>
      <vt:lpstr>LIGFNLRPR</vt:lpstr>
      <vt:lpstr>LIGFNLSER</vt:lpstr>
      <vt:lpstr>LIGFNLSWA</vt:lpstr>
      <vt:lpstr>LIGFNLTAS</vt:lpstr>
      <vt:lpstr>LIGFNLTEM</vt:lpstr>
      <vt:lpstr>LIGFNLTOT</vt:lpstr>
      <vt:lpstr>LIGFNLTRA</vt:lpstr>
      <vt:lpstr>LIGFNLTTP</vt:lpstr>
      <vt:lpstr>LIGFNLWRV</vt:lpstr>
      <vt:lpstr>LIGFNLWSW</vt:lpstr>
      <vt:lpstr>LIGFNLWWP</vt:lpstr>
      <vt:lpstr>LIGIMPTOT</vt:lpstr>
      <vt:lpstr>LIGNONRFF</vt:lpstr>
      <vt:lpstr>LIGNONTOT</vt:lpstr>
      <vt:lpstr>LIGOWNTOT</vt:lpstr>
      <vt:lpstr>LIGPNETOT</vt:lpstr>
      <vt:lpstr>LIGPRMTOT</vt:lpstr>
      <vt:lpstr>LIGPROTOT</vt:lpstr>
      <vt:lpstr>LIGSTCTOT</vt:lpstr>
      <vt:lpstr>LIGSTDTOT</vt:lpstr>
      <vt:lpstr>LIGTIPCHP</vt:lpstr>
      <vt:lpstr>LIGTIPPBQ</vt:lpstr>
      <vt:lpstr>LIGTIPPUB</vt:lpstr>
      <vt:lpstr>LIGTIPPUM</vt:lpstr>
      <vt:lpstr>LIGTIPREF</vt:lpstr>
      <vt:lpstr>LIGTIPTOT</vt:lpstr>
      <vt:lpstr>LIGTOPCEO</vt:lpstr>
      <vt:lpstr>LIGTOPPBQ</vt:lpstr>
      <vt:lpstr>LIGTOPPUB</vt:lpstr>
      <vt:lpstr>LIGTOPPUM</vt:lpstr>
      <vt:lpstr>LIGTOPREF</vt:lpstr>
      <vt:lpstr>LIGTOPTOT</vt:lpstr>
      <vt:lpstr>LPGAFETOT</vt:lpstr>
      <vt:lpstr>LPGBNKTOT</vt:lpstr>
      <vt:lpstr>LPGEXPTOT</vt:lpstr>
      <vt:lpstr>LPGEXTELE</vt:lpstr>
      <vt:lpstr>LPGEXTHEA</vt:lpstr>
      <vt:lpstr>LPGEXTOTH</vt:lpstr>
      <vt:lpstr>LPGEXTTOT</vt:lpstr>
      <vt:lpstr>LPGFNLAFS</vt:lpstr>
      <vt:lpstr>LPGFNLAGR</vt:lpstr>
      <vt:lpstr>LPGFNLATD</vt:lpstr>
      <vt:lpstr>LPGFNLATI</vt:lpstr>
      <vt:lpstr>LPGFNLBMF</vt:lpstr>
      <vt:lpstr>LPGFNLCMF</vt:lpstr>
      <vt:lpstr>LPGFNLCON</vt:lpstr>
      <vt:lpstr>LPGFNLCSR</vt:lpstr>
      <vt:lpstr>LPGFNLEAO</vt:lpstr>
      <vt:lpstr>LPGFNLEDU</vt:lpstr>
      <vt:lpstr>LPGFNLFAB</vt:lpstr>
      <vt:lpstr>LPGFNLFIR</vt:lpstr>
      <vt:lpstr>LPGFNLFIS</vt:lpstr>
      <vt:lpstr>LPGFNLFUT</vt:lpstr>
      <vt:lpstr>LPGFNLIAC</vt:lpstr>
      <vt:lpstr>LPGFNLIND</vt:lpstr>
      <vt:lpstr>LPGFNLLGV</vt:lpstr>
      <vt:lpstr>LPGFNLMAE</vt:lpstr>
      <vt:lpstr>LPGFNLNAV</vt:lpstr>
      <vt:lpstr>LPGFNLNEM</vt:lpstr>
      <vt:lpstr>LPGFNLNOT</vt:lpstr>
      <vt:lpstr>LPGFNLOMN</vt:lpstr>
      <vt:lpstr>LPGFNLONM</vt:lpstr>
      <vt:lpstr>LPGFNLOSS</vt:lpstr>
      <vt:lpstr>LPGFNLPAM</vt:lpstr>
      <vt:lpstr>LPGFNLPPP</vt:lpstr>
      <vt:lpstr>LPGFNLPSR</vt:lpstr>
      <vt:lpstr>LPGFNLRAI</vt:lpstr>
      <vt:lpstr>LPGFNLRES</vt:lpstr>
      <vt:lpstr>LPGFNLRFT</vt:lpstr>
      <vt:lpstr>LPGFNLRPC</vt:lpstr>
      <vt:lpstr>LPGFNLRPP</vt:lpstr>
      <vt:lpstr>LPGFNLRPR</vt:lpstr>
      <vt:lpstr>LPGFNLSER</vt:lpstr>
      <vt:lpstr>LPGFNLSWA</vt:lpstr>
      <vt:lpstr>LPGFNLTAS</vt:lpstr>
      <vt:lpstr>LPGFNLTEM</vt:lpstr>
      <vt:lpstr>LPGFNLTOT</vt:lpstr>
      <vt:lpstr>LPGFNLTRA</vt:lpstr>
      <vt:lpstr>LPGFNLTTP</vt:lpstr>
      <vt:lpstr>LPGFNLWRV</vt:lpstr>
      <vt:lpstr>LPGFNLWSW</vt:lpstr>
      <vt:lpstr>LPGFNLWWP</vt:lpstr>
      <vt:lpstr>LPGIMPTOT</vt:lpstr>
      <vt:lpstr>LPGNONRFF</vt:lpstr>
      <vt:lpstr>LPGNONTOT</vt:lpstr>
      <vt:lpstr>LPGOWNTOT</vt:lpstr>
      <vt:lpstr>LPGPNETOT</vt:lpstr>
      <vt:lpstr>LPGPRMTOT</vt:lpstr>
      <vt:lpstr>LPGPROTOT</vt:lpstr>
      <vt:lpstr>LPGSTCTOT</vt:lpstr>
      <vt:lpstr>LPGSTDTOT</vt:lpstr>
      <vt:lpstr>LPGTIPCHP</vt:lpstr>
      <vt:lpstr>LPGTIPPBQ</vt:lpstr>
      <vt:lpstr>LPGTIPPUB</vt:lpstr>
      <vt:lpstr>LPGTIPPUM</vt:lpstr>
      <vt:lpstr>LPGTIPREF</vt:lpstr>
      <vt:lpstr>LPGTIPTOT</vt:lpstr>
      <vt:lpstr>LPGTOPCEO</vt:lpstr>
      <vt:lpstr>LPGTOPPBQ</vt:lpstr>
      <vt:lpstr>LPGTOPPUB</vt:lpstr>
      <vt:lpstr>LPGTOPPUM</vt:lpstr>
      <vt:lpstr>LPGTOPREF</vt:lpstr>
      <vt:lpstr>LPGTOPTOT</vt:lpstr>
      <vt:lpstr>LUBAFETOT</vt:lpstr>
      <vt:lpstr>LUBBNKTOT</vt:lpstr>
      <vt:lpstr>LUBEXPTOT</vt:lpstr>
      <vt:lpstr>LUBEXTELE</vt:lpstr>
      <vt:lpstr>LUBEXTHEA</vt:lpstr>
      <vt:lpstr>LUBEXTOTH</vt:lpstr>
      <vt:lpstr>LUBEXTTOT</vt:lpstr>
      <vt:lpstr>LUBFNLAFS</vt:lpstr>
      <vt:lpstr>LUBFNLAGR</vt:lpstr>
      <vt:lpstr>LUBFNLATD</vt:lpstr>
      <vt:lpstr>LUBFNLATI</vt:lpstr>
      <vt:lpstr>LUBFNLBMF</vt:lpstr>
      <vt:lpstr>LUBFNLCMF</vt:lpstr>
      <vt:lpstr>LUBFNLCON</vt:lpstr>
      <vt:lpstr>LUBFNLCSR</vt:lpstr>
      <vt:lpstr>LUBFNLEAO</vt:lpstr>
      <vt:lpstr>LUBFNLEDU</vt:lpstr>
      <vt:lpstr>LUBFNLFAB</vt:lpstr>
      <vt:lpstr>LUBFNLFIR</vt:lpstr>
      <vt:lpstr>LUBFNLFIS</vt:lpstr>
      <vt:lpstr>LUBFNLFUT</vt:lpstr>
      <vt:lpstr>LUBFNLIAC</vt:lpstr>
      <vt:lpstr>LUBFNLIND</vt:lpstr>
      <vt:lpstr>LUBFNLLGV</vt:lpstr>
      <vt:lpstr>LUBFNLMAE</vt:lpstr>
      <vt:lpstr>LUBFNLNAV</vt:lpstr>
      <vt:lpstr>LUBFNLNEM</vt:lpstr>
      <vt:lpstr>LUBFNLNOT</vt:lpstr>
      <vt:lpstr>LUBFNLOMN</vt:lpstr>
      <vt:lpstr>LUBFNLONM</vt:lpstr>
      <vt:lpstr>LUBFNLOSS</vt:lpstr>
      <vt:lpstr>LUBFNLPAM</vt:lpstr>
      <vt:lpstr>LUBFNLPPP</vt:lpstr>
      <vt:lpstr>LUBFNLPSR</vt:lpstr>
      <vt:lpstr>LUBFNLRAI</vt:lpstr>
      <vt:lpstr>LUBFNLRES</vt:lpstr>
      <vt:lpstr>LUBFNLRFT</vt:lpstr>
      <vt:lpstr>LUBFNLRPC</vt:lpstr>
      <vt:lpstr>LUBFNLRPP</vt:lpstr>
      <vt:lpstr>LUBFNLRPR</vt:lpstr>
      <vt:lpstr>LUBFNLSER</vt:lpstr>
      <vt:lpstr>LUBFNLSWA</vt:lpstr>
      <vt:lpstr>LUBFNLTAS</vt:lpstr>
      <vt:lpstr>LUBFNLTEM</vt:lpstr>
      <vt:lpstr>LUBFNLTOT</vt:lpstr>
      <vt:lpstr>LUBFNLTRA</vt:lpstr>
      <vt:lpstr>LUBFNLTTP</vt:lpstr>
      <vt:lpstr>LUBFNLWRV</vt:lpstr>
      <vt:lpstr>LUBFNLWSW</vt:lpstr>
      <vt:lpstr>LUBFNLWWP</vt:lpstr>
      <vt:lpstr>LUBIMPTOT</vt:lpstr>
      <vt:lpstr>LUBNONRFF</vt:lpstr>
      <vt:lpstr>LUBNONTOT</vt:lpstr>
      <vt:lpstr>LUBOWNTOT</vt:lpstr>
      <vt:lpstr>LUBPNETOT</vt:lpstr>
      <vt:lpstr>LUBPRMTOT</vt:lpstr>
      <vt:lpstr>LUBPROTOT</vt:lpstr>
      <vt:lpstr>LUBSTCTOT</vt:lpstr>
      <vt:lpstr>LUBSTDTOT</vt:lpstr>
      <vt:lpstr>LUBTIPCHP</vt:lpstr>
      <vt:lpstr>LUBTIPPBQ</vt:lpstr>
      <vt:lpstr>LUBTIPPUB</vt:lpstr>
      <vt:lpstr>LUBTIPPUM</vt:lpstr>
      <vt:lpstr>LUBTIPREF</vt:lpstr>
      <vt:lpstr>LUBTIPTOT</vt:lpstr>
      <vt:lpstr>LUBTOPCEO</vt:lpstr>
      <vt:lpstr>LUBTOPPBQ</vt:lpstr>
      <vt:lpstr>LUBTOPPUB</vt:lpstr>
      <vt:lpstr>LUBTOPPUM</vt:lpstr>
      <vt:lpstr>LUBTOPREF</vt:lpstr>
      <vt:lpstr>LUBTOPTOT</vt:lpstr>
      <vt:lpstr>MPEAFETOT</vt:lpstr>
      <vt:lpstr>MPEBNKTOT</vt:lpstr>
      <vt:lpstr>MPEEXPTOT</vt:lpstr>
      <vt:lpstr>MPEEXTELE</vt:lpstr>
      <vt:lpstr>MPEEXTHEA</vt:lpstr>
      <vt:lpstr>MPEEXTOTH</vt:lpstr>
      <vt:lpstr>MPEEXTTOT</vt:lpstr>
      <vt:lpstr>MPEFNLAFS</vt:lpstr>
      <vt:lpstr>MPEFNLAGR</vt:lpstr>
      <vt:lpstr>MPEFNLATD</vt:lpstr>
      <vt:lpstr>MPEFNLATI</vt:lpstr>
      <vt:lpstr>MPEFNLBMF</vt:lpstr>
      <vt:lpstr>MPEFNLCMF</vt:lpstr>
      <vt:lpstr>MPEFNLCON</vt:lpstr>
      <vt:lpstr>MPEFNLCSR</vt:lpstr>
      <vt:lpstr>MPEFNLEAO</vt:lpstr>
      <vt:lpstr>MPEFNLEDU</vt:lpstr>
      <vt:lpstr>MPEFNLFAB</vt:lpstr>
      <vt:lpstr>MPEFNLFIR</vt:lpstr>
      <vt:lpstr>MPEFNLFIS</vt:lpstr>
      <vt:lpstr>MPEFNLFUT</vt:lpstr>
      <vt:lpstr>MPEFNLIAC</vt:lpstr>
      <vt:lpstr>MPEFNLIND</vt:lpstr>
      <vt:lpstr>MPEFNLLGV</vt:lpstr>
      <vt:lpstr>MPEFNLMAE</vt:lpstr>
      <vt:lpstr>MPEFNLNAV</vt:lpstr>
      <vt:lpstr>MPEFNLNEM</vt:lpstr>
      <vt:lpstr>MPEFNLNOT</vt:lpstr>
      <vt:lpstr>MPEFNLOMN</vt:lpstr>
      <vt:lpstr>MPEFNLONM</vt:lpstr>
      <vt:lpstr>MPEFNLOSS</vt:lpstr>
      <vt:lpstr>MPEFNLPAM</vt:lpstr>
      <vt:lpstr>MPEFNLPPP</vt:lpstr>
      <vt:lpstr>MPEFNLPSR</vt:lpstr>
      <vt:lpstr>MPEFNLRAI</vt:lpstr>
      <vt:lpstr>MPEFNLRES</vt:lpstr>
      <vt:lpstr>MPEFNLRFT</vt:lpstr>
      <vt:lpstr>MPEFNLRPC</vt:lpstr>
      <vt:lpstr>MPEFNLRPP</vt:lpstr>
      <vt:lpstr>MPEFNLRPR</vt:lpstr>
      <vt:lpstr>MPEFNLSER</vt:lpstr>
      <vt:lpstr>MPEFNLSWA</vt:lpstr>
      <vt:lpstr>MPEFNLTAS</vt:lpstr>
      <vt:lpstr>MPEFNLTEM</vt:lpstr>
      <vt:lpstr>MPEFNLTOT</vt:lpstr>
      <vt:lpstr>MPEFNLTRA</vt:lpstr>
      <vt:lpstr>MPEFNLTTP</vt:lpstr>
      <vt:lpstr>MPEFNLWRV</vt:lpstr>
      <vt:lpstr>MPEFNLWSW</vt:lpstr>
      <vt:lpstr>MPEFNLWWP</vt:lpstr>
      <vt:lpstr>MPEIMPTOT</vt:lpstr>
      <vt:lpstr>MPENONRFF</vt:lpstr>
      <vt:lpstr>MPENONTOT</vt:lpstr>
      <vt:lpstr>MPEOWNTOT</vt:lpstr>
      <vt:lpstr>MPEPNETOT</vt:lpstr>
      <vt:lpstr>MPEPRMTOT</vt:lpstr>
      <vt:lpstr>MPEPROTOT</vt:lpstr>
      <vt:lpstr>MPESTCTOT</vt:lpstr>
      <vt:lpstr>MPESTDTOT</vt:lpstr>
      <vt:lpstr>MPETIPCHP</vt:lpstr>
      <vt:lpstr>MPETIPPBQ</vt:lpstr>
      <vt:lpstr>MPETIPPUB</vt:lpstr>
      <vt:lpstr>MPETIPPUM</vt:lpstr>
      <vt:lpstr>MPETIPREF</vt:lpstr>
      <vt:lpstr>MPETIPTOT</vt:lpstr>
      <vt:lpstr>MPETOPCEO</vt:lpstr>
      <vt:lpstr>MPETOPPBQ</vt:lpstr>
      <vt:lpstr>MPETOPPUB</vt:lpstr>
      <vt:lpstr>MPETOPPUM</vt:lpstr>
      <vt:lpstr>MPETOPREF</vt:lpstr>
      <vt:lpstr>MPETOPTOT</vt:lpstr>
      <vt:lpstr>MTGAFETOT</vt:lpstr>
      <vt:lpstr>MTGBNKTOT</vt:lpstr>
      <vt:lpstr>MTGEXPTOT</vt:lpstr>
      <vt:lpstr>MTGEXTELE</vt:lpstr>
      <vt:lpstr>MTGEXTHEA</vt:lpstr>
      <vt:lpstr>MTGEXTOTH</vt:lpstr>
      <vt:lpstr>MTGEXTTOT</vt:lpstr>
      <vt:lpstr>MTGFNLAFS</vt:lpstr>
      <vt:lpstr>MTGFNLAGR</vt:lpstr>
      <vt:lpstr>MTGFNLATD</vt:lpstr>
      <vt:lpstr>MTGFNLATI</vt:lpstr>
      <vt:lpstr>MTGFNLBMF</vt:lpstr>
      <vt:lpstr>MTGFNLCMF</vt:lpstr>
      <vt:lpstr>MTGFNLCON</vt:lpstr>
      <vt:lpstr>MTGFNLCSR</vt:lpstr>
      <vt:lpstr>MTGFNLEAO</vt:lpstr>
      <vt:lpstr>MTGFNLEDU</vt:lpstr>
      <vt:lpstr>MTGFNLFAB</vt:lpstr>
      <vt:lpstr>MTGFNLFIR</vt:lpstr>
      <vt:lpstr>MTGFNLFIS</vt:lpstr>
      <vt:lpstr>MTGFNLFUT</vt:lpstr>
      <vt:lpstr>MTGFNLIAC</vt:lpstr>
      <vt:lpstr>MTGFNLIND</vt:lpstr>
      <vt:lpstr>MTGFNLLGV</vt:lpstr>
      <vt:lpstr>MTGFNLMAE</vt:lpstr>
      <vt:lpstr>MTGFNLNAV</vt:lpstr>
      <vt:lpstr>MTGFNLNEM</vt:lpstr>
      <vt:lpstr>MTGFNLNOT</vt:lpstr>
      <vt:lpstr>MTGFNLOMN</vt:lpstr>
      <vt:lpstr>MTGFNLONM</vt:lpstr>
      <vt:lpstr>MTGFNLOSS</vt:lpstr>
      <vt:lpstr>MTGFNLPAM</vt:lpstr>
      <vt:lpstr>MTGFNLPPP</vt:lpstr>
      <vt:lpstr>MTGFNLPSR</vt:lpstr>
      <vt:lpstr>MTGFNLRAI</vt:lpstr>
      <vt:lpstr>MTGFNLRES</vt:lpstr>
      <vt:lpstr>MTGFNLRFT</vt:lpstr>
      <vt:lpstr>MTGFNLRPC</vt:lpstr>
      <vt:lpstr>MTGFNLRPP</vt:lpstr>
      <vt:lpstr>MTGFNLRPR</vt:lpstr>
      <vt:lpstr>MTGFNLSER</vt:lpstr>
      <vt:lpstr>MTGFNLSWA</vt:lpstr>
      <vt:lpstr>MTGFNLTAS</vt:lpstr>
      <vt:lpstr>MTGFNLTEM</vt:lpstr>
      <vt:lpstr>MTGFNLTOT</vt:lpstr>
      <vt:lpstr>MTGFNLTRA</vt:lpstr>
      <vt:lpstr>MTGFNLTTP</vt:lpstr>
      <vt:lpstr>MTGFNLWRV</vt:lpstr>
      <vt:lpstr>MTGFNLWSW</vt:lpstr>
      <vt:lpstr>MTGFNLWWP</vt:lpstr>
      <vt:lpstr>MTGIMPTOT</vt:lpstr>
      <vt:lpstr>MTGNONRFF</vt:lpstr>
      <vt:lpstr>MTGNONTOT</vt:lpstr>
      <vt:lpstr>MTGOWNTOT</vt:lpstr>
      <vt:lpstr>MTGPNETOT</vt:lpstr>
      <vt:lpstr>MTGPRMTOT</vt:lpstr>
      <vt:lpstr>MTGPROTOT</vt:lpstr>
      <vt:lpstr>MTGSTCTOT</vt:lpstr>
      <vt:lpstr>MTGSTDTOT</vt:lpstr>
      <vt:lpstr>MTGTIPCHP</vt:lpstr>
      <vt:lpstr>MTGTIPPBQ</vt:lpstr>
      <vt:lpstr>MTGTIPPUB</vt:lpstr>
      <vt:lpstr>MTGTIPPUM</vt:lpstr>
      <vt:lpstr>MTGTIPREF</vt:lpstr>
      <vt:lpstr>MTGTIPTOT</vt:lpstr>
      <vt:lpstr>MTGTOPCEO</vt:lpstr>
      <vt:lpstr>MTGTOPPBQ</vt:lpstr>
      <vt:lpstr>MTGTOPPUB</vt:lpstr>
      <vt:lpstr>MTGTOPPUM</vt:lpstr>
      <vt:lpstr>MTGTOPREF</vt:lpstr>
      <vt:lpstr>MTGTOPTOT</vt:lpstr>
      <vt:lpstr>NACE</vt:lpstr>
      <vt:lpstr>NAPAFETOT</vt:lpstr>
      <vt:lpstr>NAPBNKTOT</vt:lpstr>
      <vt:lpstr>NAPEXPTOT</vt:lpstr>
      <vt:lpstr>NAPEXTELE</vt:lpstr>
      <vt:lpstr>NAPEXTHEA</vt:lpstr>
      <vt:lpstr>NAPEXTOTH</vt:lpstr>
      <vt:lpstr>NAPEXTTOT</vt:lpstr>
      <vt:lpstr>NAPFNLAFS</vt:lpstr>
      <vt:lpstr>NAPFNLAGR</vt:lpstr>
      <vt:lpstr>NAPFNLATD</vt:lpstr>
      <vt:lpstr>NAPFNLATI</vt:lpstr>
      <vt:lpstr>NAPFNLBMF</vt:lpstr>
      <vt:lpstr>NAPFNLCMF</vt:lpstr>
      <vt:lpstr>NAPFNLCON</vt:lpstr>
      <vt:lpstr>NAPFNLCSR</vt:lpstr>
      <vt:lpstr>NAPFNLEAO</vt:lpstr>
      <vt:lpstr>NAPFNLEDU</vt:lpstr>
      <vt:lpstr>NAPFNLFAB</vt:lpstr>
      <vt:lpstr>NAPFNLFIR</vt:lpstr>
      <vt:lpstr>NAPFNLFIS</vt:lpstr>
      <vt:lpstr>NAPFNLFUT</vt:lpstr>
      <vt:lpstr>NAPFNLIAC</vt:lpstr>
      <vt:lpstr>NAPFNLIND</vt:lpstr>
      <vt:lpstr>NAPFNLLGV</vt:lpstr>
      <vt:lpstr>NAPFNLMAE</vt:lpstr>
      <vt:lpstr>NAPFNLNAV</vt:lpstr>
      <vt:lpstr>NAPFNLNEM</vt:lpstr>
      <vt:lpstr>NAPFNLNOT</vt:lpstr>
      <vt:lpstr>NAPFNLOMN</vt:lpstr>
      <vt:lpstr>NAPFNLONM</vt:lpstr>
      <vt:lpstr>NAPFNLOSS</vt:lpstr>
      <vt:lpstr>NAPFNLPAM</vt:lpstr>
      <vt:lpstr>NAPFNLPPP</vt:lpstr>
      <vt:lpstr>NAPFNLPSR</vt:lpstr>
      <vt:lpstr>NAPFNLRAI</vt:lpstr>
      <vt:lpstr>NAPFNLRES</vt:lpstr>
      <vt:lpstr>NAPFNLRFT</vt:lpstr>
      <vt:lpstr>NAPFNLRPC</vt:lpstr>
      <vt:lpstr>NAPFNLRPP</vt:lpstr>
      <vt:lpstr>NAPFNLRPR</vt:lpstr>
      <vt:lpstr>NAPFNLSER</vt:lpstr>
      <vt:lpstr>NAPFNLSWA</vt:lpstr>
      <vt:lpstr>NAPFNLTAS</vt:lpstr>
      <vt:lpstr>NAPFNLTEM</vt:lpstr>
      <vt:lpstr>NAPFNLTOT</vt:lpstr>
      <vt:lpstr>NAPFNLTRA</vt:lpstr>
      <vt:lpstr>NAPFNLTTP</vt:lpstr>
      <vt:lpstr>NAPFNLWRV</vt:lpstr>
      <vt:lpstr>NAPFNLWSW</vt:lpstr>
      <vt:lpstr>NAPFNLWWP</vt:lpstr>
      <vt:lpstr>NAPIMPTOT</vt:lpstr>
      <vt:lpstr>NAPNONRFF</vt:lpstr>
      <vt:lpstr>NAPNONTOT</vt:lpstr>
      <vt:lpstr>NAPOWNTOT</vt:lpstr>
      <vt:lpstr>NAPPNETOT</vt:lpstr>
      <vt:lpstr>NAPPRMTOT</vt:lpstr>
      <vt:lpstr>NAPPROTOT</vt:lpstr>
      <vt:lpstr>NAPSTCTOT</vt:lpstr>
      <vt:lpstr>NAPSTDTOT</vt:lpstr>
      <vt:lpstr>NAPTIPCHP</vt:lpstr>
      <vt:lpstr>NAPTIPPBQ</vt:lpstr>
      <vt:lpstr>NAPTIPPUB</vt:lpstr>
      <vt:lpstr>NAPTIPPUM</vt:lpstr>
      <vt:lpstr>NAPTIPREF</vt:lpstr>
      <vt:lpstr>NAPTIPTOT</vt:lpstr>
      <vt:lpstr>NAPTOPCEO</vt:lpstr>
      <vt:lpstr>NAPTOPPBQ</vt:lpstr>
      <vt:lpstr>NAPTOPPUB</vt:lpstr>
      <vt:lpstr>NAPTOPPUM</vt:lpstr>
      <vt:lpstr>NAPTOPREF</vt:lpstr>
      <vt:lpstr>NAPTOPTOT</vt:lpstr>
      <vt:lpstr>NRWAFETOT</vt:lpstr>
      <vt:lpstr>NRWBNKTOT</vt:lpstr>
      <vt:lpstr>NRWEXPTOT</vt:lpstr>
      <vt:lpstr>NRWEXTELE</vt:lpstr>
      <vt:lpstr>NRWEXTHEA</vt:lpstr>
      <vt:lpstr>NRWEXTOTH</vt:lpstr>
      <vt:lpstr>NRWEXTTOT</vt:lpstr>
      <vt:lpstr>NRWFNLAFS</vt:lpstr>
      <vt:lpstr>NRWFNLAGR</vt:lpstr>
      <vt:lpstr>NRWFNLATD</vt:lpstr>
      <vt:lpstr>NRWFNLATI</vt:lpstr>
      <vt:lpstr>NRWFNLBMF</vt:lpstr>
      <vt:lpstr>NRWFNLCMF</vt:lpstr>
      <vt:lpstr>NRWFNLCON</vt:lpstr>
      <vt:lpstr>NRWFNLCSR</vt:lpstr>
      <vt:lpstr>NRWFNLEAO</vt:lpstr>
      <vt:lpstr>NRWFNLEDU</vt:lpstr>
      <vt:lpstr>NRWFNLFAB</vt:lpstr>
      <vt:lpstr>NRWFNLFIR</vt:lpstr>
      <vt:lpstr>NRWFNLFIS</vt:lpstr>
      <vt:lpstr>NRWFNLFUT</vt:lpstr>
      <vt:lpstr>NRWFNLIAC</vt:lpstr>
      <vt:lpstr>NRWFNLIND</vt:lpstr>
      <vt:lpstr>NRWFNLLGV</vt:lpstr>
      <vt:lpstr>NRWFNLMAE</vt:lpstr>
      <vt:lpstr>NRWFNLNAV</vt:lpstr>
      <vt:lpstr>NRWFNLNEM</vt:lpstr>
      <vt:lpstr>NRWFNLNOT</vt:lpstr>
      <vt:lpstr>NRWFNLOMN</vt:lpstr>
      <vt:lpstr>NRWFNLONM</vt:lpstr>
      <vt:lpstr>NRWFNLOSS</vt:lpstr>
      <vt:lpstr>NRWFNLPAM</vt:lpstr>
      <vt:lpstr>NRWFNLPPP</vt:lpstr>
      <vt:lpstr>NRWFNLPSR</vt:lpstr>
      <vt:lpstr>NRWFNLRAI</vt:lpstr>
      <vt:lpstr>NRWFNLRES</vt:lpstr>
      <vt:lpstr>NRWFNLRFT</vt:lpstr>
      <vt:lpstr>NRWFNLRPC</vt:lpstr>
      <vt:lpstr>NRWFNLRPP</vt:lpstr>
      <vt:lpstr>NRWFNLRPR</vt:lpstr>
      <vt:lpstr>NRWFNLSER</vt:lpstr>
      <vt:lpstr>NRWFNLSWA</vt:lpstr>
      <vt:lpstr>NRWFNLTAS</vt:lpstr>
      <vt:lpstr>NRWFNLTEM</vt:lpstr>
      <vt:lpstr>NRWFNLTOT</vt:lpstr>
      <vt:lpstr>NRWFNLTRA</vt:lpstr>
      <vt:lpstr>NRWFNLTTP</vt:lpstr>
      <vt:lpstr>NRWFNLWRV</vt:lpstr>
      <vt:lpstr>NRWFNLWSW</vt:lpstr>
      <vt:lpstr>NRWFNLWWP</vt:lpstr>
      <vt:lpstr>NRWIMPTOT</vt:lpstr>
      <vt:lpstr>NRWNONRFF</vt:lpstr>
      <vt:lpstr>NRWNONTOT</vt:lpstr>
      <vt:lpstr>NRWOWNTOT</vt:lpstr>
      <vt:lpstr>NRWPNETOT</vt:lpstr>
      <vt:lpstr>NRWPRMTOT</vt:lpstr>
      <vt:lpstr>NRWPROTOT</vt:lpstr>
      <vt:lpstr>NRWSTCTOT</vt:lpstr>
      <vt:lpstr>NRWSTDTOT</vt:lpstr>
      <vt:lpstr>NRWTIPCHP</vt:lpstr>
      <vt:lpstr>NRWTIPPBQ</vt:lpstr>
      <vt:lpstr>NRWTIPPUB</vt:lpstr>
      <vt:lpstr>NRWTIPPUM</vt:lpstr>
      <vt:lpstr>NRWTIPREF</vt:lpstr>
      <vt:lpstr>NRWTIPTOT</vt:lpstr>
      <vt:lpstr>NRWTOPCEO</vt:lpstr>
      <vt:lpstr>NRWTOPPBQ</vt:lpstr>
      <vt:lpstr>NRWTOPPUB</vt:lpstr>
      <vt:lpstr>NRWTOPPUM</vt:lpstr>
      <vt:lpstr>NRWTOPREF</vt:lpstr>
      <vt:lpstr>NRWTOPTOT</vt:lpstr>
      <vt:lpstr>OILAFETOT</vt:lpstr>
      <vt:lpstr>OILBNKTOT</vt:lpstr>
      <vt:lpstr>OILEXPTOT</vt:lpstr>
      <vt:lpstr>OILEXTELE</vt:lpstr>
      <vt:lpstr>OILEXTHEA</vt:lpstr>
      <vt:lpstr>OILEXTOTH</vt:lpstr>
      <vt:lpstr>OILEXTTOT</vt:lpstr>
      <vt:lpstr>OILFNLAFS</vt:lpstr>
      <vt:lpstr>OILFNLAGR</vt:lpstr>
      <vt:lpstr>OILFNLATD</vt:lpstr>
      <vt:lpstr>OILFNLATI</vt:lpstr>
      <vt:lpstr>OILFNLBMF</vt:lpstr>
      <vt:lpstr>OILFNLCMF</vt:lpstr>
      <vt:lpstr>OILFNLCON</vt:lpstr>
      <vt:lpstr>OILFNLCSR</vt:lpstr>
      <vt:lpstr>OILFNLEAO</vt:lpstr>
      <vt:lpstr>OILFNLEDU</vt:lpstr>
      <vt:lpstr>OILFNLFAB</vt:lpstr>
      <vt:lpstr>OILFNLFIR</vt:lpstr>
      <vt:lpstr>OILFNLFIS</vt:lpstr>
      <vt:lpstr>OILFNLFUT</vt:lpstr>
      <vt:lpstr>OILFNLIAC</vt:lpstr>
      <vt:lpstr>OILFNLIND</vt:lpstr>
      <vt:lpstr>OILFNLLGV</vt:lpstr>
      <vt:lpstr>OILFNLMAE</vt:lpstr>
      <vt:lpstr>OILFNLNAV</vt:lpstr>
      <vt:lpstr>OILFNLNEM</vt:lpstr>
      <vt:lpstr>OILFNLNOT</vt:lpstr>
      <vt:lpstr>OILFNLOMN</vt:lpstr>
      <vt:lpstr>OILFNLONM</vt:lpstr>
      <vt:lpstr>OILFNLOSS</vt:lpstr>
      <vt:lpstr>OILFNLPAM</vt:lpstr>
      <vt:lpstr>OILFNLPPP</vt:lpstr>
      <vt:lpstr>OILFNLPSR</vt:lpstr>
      <vt:lpstr>OILFNLRAI</vt:lpstr>
      <vt:lpstr>OILFNLRES</vt:lpstr>
      <vt:lpstr>OILFNLRFT</vt:lpstr>
      <vt:lpstr>OILFNLRPC</vt:lpstr>
      <vt:lpstr>OILFNLRPP</vt:lpstr>
      <vt:lpstr>OILFNLRPR</vt:lpstr>
      <vt:lpstr>OILFNLSER</vt:lpstr>
      <vt:lpstr>OILFNLSWA</vt:lpstr>
      <vt:lpstr>OILFNLTAS</vt:lpstr>
      <vt:lpstr>OILFNLTEM</vt:lpstr>
      <vt:lpstr>OILFNLTOT</vt:lpstr>
      <vt:lpstr>OILFNLTRA</vt:lpstr>
      <vt:lpstr>OILFNLTTP</vt:lpstr>
      <vt:lpstr>OILFNLWRV</vt:lpstr>
      <vt:lpstr>OILFNLWSW</vt:lpstr>
      <vt:lpstr>OILFNLWWP</vt:lpstr>
      <vt:lpstr>OILIMPTOT</vt:lpstr>
      <vt:lpstr>OILNONRFF</vt:lpstr>
      <vt:lpstr>OILNONTOT</vt:lpstr>
      <vt:lpstr>OILOWNTOT</vt:lpstr>
      <vt:lpstr>OILPNETOT</vt:lpstr>
      <vt:lpstr>OILPRMTOT</vt:lpstr>
      <vt:lpstr>OILPROTOT</vt:lpstr>
      <vt:lpstr>OILSTCTOT</vt:lpstr>
      <vt:lpstr>OILSTDTOT</vt:lpstr>
      <vt:lpstr>OILTIPCHP</vt:lpstr>
      <vt:lpstr>OILTIPPBQ</vt:lpstr>
      <vt:lpstr>OILTIPPUB</vt:lpstr>
      <vt:lpstr>OILTIPPUM</vt:lpstr>
      <vt:lpstr>OILTIPREF</vt:lpstr>
      <vt:lpstr>OILTIPTOT</vt:lpstr>
      <vt:lpstr>OILTOPCEO</vt:lpstr>
      <vt:lpstr>OILTOPPBQ</vt:lpstr>
      <vt:lpstr>OILTOPPUB</vt:lpstr>
      <vt:lpstr>OILTOPPUM</vt:lpstr>
      <vt:lpstr>OILTOPREF</vt:lpstr>
      <vt:lpstr>OILTOPTOT</vt:lpstr>
      <vt:lpstr>OKSAFETOT</vt:lpstr>
      <vt:lpstr>OKSBNKTOT</vt:lpstr>
      <vt:lpstr>OKSEXPTOT</vt:lpstr>
      <vt:lpstr>OKSEXTELE</vt:lpstr>
      <vt:lpstr>OKSEXTHEA</vt:lpstr>
      <vt:lpstr>OKSEXTOTH</vt:lpstr>
      <vt:lpstr>OKSEXTTOT</vt:lpstr>
      <vt:lpstr>OKSFNLAFS</vt:lpstr>
      <vt:lpstr>OKSFNLAGR</vt:lpstr>
      <vt:lpstr>OKSFNLATD</vt:lpstr>
      <vt:lpstr>OKSFNLATI</vt:lpstr>
      <vt:lpstr>OKSFNLBMF</vt:lpstr>
      <vt:lpstr>OKSFNLCMF</vt:lpstr>
      <vt:lpstr>OKSFNLCON</vt:lpstr>
      <vt:lpstr>OKSFNLCSR</vt:lpstr>
      <vt:lpstr>OKSFNLEAO</vt:lpstr>
      <vt:lpstr>OKSFNLEDU</vt:lpstr>
      <vt:lpstr>OKSFNLFAB</vt:lpstr>
      <vt:lpstr>OKSFNLFIR</vt:lpstr>
      <vt:lpstr>OKSFNLFIS</vt:lpstr>
      <vt:lpstr>OKSFNLFUT</vt:lpstr>
      <vt:lpstr>OKSFNLIAC</vt:lpstr>
      <vt:lpstr>OKSFNLIND</vt:lpstr>
      <vt:lpstr>OKSFNLLGV</vt:lpstr>
      <vt:lpstr>OKSFNLMAE</vt:lpstr>
      <vt:lpstr>OKSFNLNAV</vt:lpstr>
      <vt:lpstr>OKSFNLNEM</vt:lpstr>
      <vt:lpstr>OKSFNLNOT</vt:lpstr>
      <vt:lpstr>OKSFNLOMN</vt:lpstr>
      <vt:lpstr>OKSFNLONM</vt:lpstr>
      <vt:lpstr>OKSFNLOSS</vt:lpstr>
      <vt:lpstr>OKSFNLPAM</vt:lpstr>
      <vt:lpstr>OKSFNLPPP</vt:lpstr>
      <vt:lpstr>OKSFNLPSR</vt:lpstr>
      <vt:lpstr>OKSFNLRAI</vt:lpstr>
      <vt:lpstr>OKSFNLRES</vt:lpstr>
      <vt:lpstr>OKSFNLRFT</vt:lpstr>
      <vt:lpstr>OKSFNLRPC</vt:lpstr>
      <vt:lpstr>OKSFNLRPP</vt:lpstr>
      <vt:lpstr>OKSFNLRPR</vt:lpstr>
      <vt:lpstr>OKSFNLSER</vt:lpstr>
      <vt:lpstr>OKSFNLSWA</vt:lpstr>
      <vt:lpstr>OKSFNLTAS</vt:lpstr>
      <vt:lpstr>OKSFNLTEM</vt:lpstr>
      <vt:lpstr>OKSFNLTOT</vt:lpstr>
      <vt:lpstr>OKSFNLTRA</vt:lpstr>
      <vt:lpstr>OKSFNLTTP</vt:lpstr>
      <vt:lpstr>OKSFNLWRV</vt:lpstr>
      <vt:lpstr>OKSFNLWSW</vt:lpstr>
      <vt:lpstr>OKSFNLWWP</vt:lpstr>
      <vt:lpstr>OKSIMPTOT</vt:lpstr>
      <vt:lpstr>OKSNONRFF</vt:lpstr>
      <vt:lpstr>OKSNONTOT</vt:lpstr>
      <vt:lpstr>OKSOWNTOT</vt:lpstr>
      <vt:lpstr>OKSPNETOT</vt:lpstr>
      <vt:lpstr>OKSPRMTOT</vt:lpstr>
      <vt:lpstr>OKSPROTOT</vt:lpstr>
      <vt:lpstr>OKSSTCTOT</vt:lpstr>
      <vt:lpstr>OKSSTDTOT</vt:lpstr>
      <vt:lpstr>OKSTIPCHP</vt:lpstr>
      <vt:lpstr>OKSTIPPBQ</vt:lpstr>
      <vt:lpstr>OKSTIPPUB</vt:lpstr>
      <vt:lpstr>OKSTIPPUM</vt:lpstr>
      <vt:lpstr>OKSTIPREF</vt:lpstr>
      <vt:lpstr>OKSTIPTOT</vt:lpstr>
      <vt:lpstr>OKSTOPCEO</vt:lpstr>
      <vt:lpstr>OKSTOPPBQ</vt:lpstr>
      <vt:lpstr>OKSTOPPUB</vt:lpstr>
      <vt:lpstr>OKSTOPPUM</vt:lpstr>
      <vt:lpstr>OKSTOPREF</vt:lpstr>
      <vt:lpstr>OKSTOPTOT</vt:lpstr>
      <vt:lpstr>PEAAFETOT</vt:lpstr>
      <vt:lpstr>PEABNKTOT</vt:lpstr>
      <vt:lpstr>PEAEXPTOT</vt:lpstr>
      <vt:lpstr>PEAEXTELE</vt:lpstr>
      <vt:lpstr>PEAEXTHEA</vt:lpstr>
      <vt:lpstr>PEAEXTOTH</vt:lpstr>
      <vt:lpstr>PEAEXTTOT</vt:lpstr>
      <vt:lpstr>PEAFNLAFS</vt:lpstr>
      <vt:lpstr>PEAFNLAGR</vt:lpstr>
      <vt:lpstr>PEAFNLATD</vt:lpstr>
      <vt:lpstr>PEAFNLATI</vt:lpstr>
      <vt:lpstr>PEAFNLBMF</vt:lpstr>
      <vt:lpstr>PEAFNLCMF</vt:lpstr>
      <vt:lpstr>PEAFNLCON</vt:lpstr>
      <vt:lpstr>PEAFNLCSR</vt:lpstr>
      <vt:lpstr>PEAFNLEAO</vt:lpstr>
      <vt:lpstr>PEAFNLEDU</vt:lpstr>
      <vt:lpstr>PEAFNLFAB</vt:lpstr>
      <vt:lpstr>PEAFNLFIR</vt:lpstr>
      <vt:lpstr>PEAFNLFIS</vt:lpstr>
      <vt:lpstr>PEAFNLFUT</vt:lpstr>
      <vt:lpstr>PEAFNLIAC</vt:lpstr>
      <vt:lpstr>PEAFNLIND</vt:lpstr>
      <vt:lpstr>PEAFNLLGV</vt:lpstr>
      <vt:lpstr>PEAFNLMAE</vt:lpstr>
      <vt:lpstr>PEAFNLNAV</vt:lpstr>
      <vt:lpstr>PEAFNLNEM</vt:lpstr>
      <vt:lpstr>PEAFNLNOT</vt:lpstr>
      <vt:lpstr>PEAFNLOMN</vt:lpstr>
      <vt:lpstr>PEAFNLONM</vt:lpstr>
      <vt:lpstr>PEAFNLOSS</vt:lpstr>
      <vt:lpstr>PEAFNLPAM</vt:lpstr>
      <vt:lpstr>PEAFNLPPP</vt:lpstr>
      <vt:lpstr>PEAFNLPSR</vt:lpstr>
      <vt:lpstr>PEAFNLRAI</vt:lpstr>
      <vt:lpstr>PEAFNLRES</vt:lpstr>
      <vt:lpstr>PEAFNLRFT</vt:lpstr>
      <vt:lpstr>PEAFNLRPC</vt:lpstr>
      <vt:lpstr>PEAFNLRPP</vt:lpstr>
      <vt:lpstr>PEAFNLRPR</vt:lpstr>
      <vt:lpstr>PEAFNLSER</vt:lpstr>
      <vt:lpstr>PEAFNLSWA</vt:lpstr>
      <vt:lpstr>PEAFNLTAS</vt:lpstr>
      <vt:lpstr>PEAFNLTEM</vt:lpstr>
      <vt:lpstr>PEAFNLTOT</vt:lpstr>
      <vt:lpstr>PEAFNLTRA</vt:lpstr>
      <vt:lpstr>PEAFNLTTP</vt:lpstr>
      <vt:lpstr>PEAFNLWRV</vt:lpstr>
      <vt:lpstr>PEAFNLWSW</vt:lpstr>
      <vt:lpstr>PEAFNLWWP</vt:lpstr>
      <vt:lpstr>PEAIMPTOT</vt:lpstr>
      <vt:lpstr>PEANONRFF</vt:lpstr>
      <vt:lpstr>PEANONTOT</vt:lpstr>
      <vt:lpstr>PEAOWNTOT</vt:lpstr>
      <vt:lpstr>PEAPNETOT</vt:lpstr>
      <vt:lpstr>PEAPRMTOT</vt:lpstr>
      <vt:lpstr>PEAPROTOT</vt:lpstr>
      <vt:lpstr>PEASTCTOT</vt:lpstr>
      <vt:lpstr>PEASTDTOT</vt:lpstr>
      <vt:lpstr>PEATIPCHP</vt:lpstr>
      <vt:lpstr>PEATIPPBQ</vt:lpstr>
      <vt:lpstr>PEATIPPUB</vt:lpstr>
      <vt:lpstr>PEATIPPUM</vt:lpstr>
      <vt:lpstr>PEATIPREF</vt:lpstr>
      <vt:lpstr>PEATIPTOT</vt:lpstr>
      <vt:lpstr>PEATOPCEO</vt:lpstr>
      <vt:lpstr>PEATOPPBQ</vt:lpstr>
      <vt:lpstr>PEATOPPUB</vt:lpstr>
      <vt:lpstr>PEATOPPUM</vt:lpstr>
      <vt:lpstr>PEATOPREF</vt:lpstr>
      <vt:lpstr>PEATOPTOT</vt:lpstr>
      <vt:lpstr>PETAFETOT</vt:lpstr>
      <vt:lpstr>PETBNKTOT</vt:lpstr>
      <vt:lpstr>PETEXPTOT</vt:lpstr>
      <vt:lpstr>PETEXTELE</vt:lpstr>
      <vt:lpstr>PETEXTHEA</vt:lpstr>
      <vt:lpstr>PETEXTOTH</vt:lpstr>
      <vt:lpstr>PETEXTTOT</vt:lpstr>
      <vt:lpstr>PETFNLAFS</vt:lpstr>
      <vt:lpstr>PETFNLAGR</vt:lpstr>
      <vt:lpstr>PETFNLATD</vt:lpstr>
      <vt:lpstr>PETFNLATI</vt:lpstr>
      <vt:lpstr>PETFNLBMF</vt:lpstr>
      <vt:lpstr>PETFNLCMF</vt:lpstr>
      <vt:lpstr>PETFNLCON</vt:lpstr>
      <vt:lpstr>PETFNLCSR</vt:lpstr>
      <vt:lpstr>PETFNLEAO</vt:lpstr>
      <vt:lpstr>PETFNLEDU</vt:lpstr>
      <vt:lpstr>PETFNLFAB</vt:lpstr>
      <vt:lpstr>PETFNLFIR</vt:lpstr>
      <vt:lpstr>PETFNLFIS</vt:lpstr>
      <vt:lpstr>PETFNLFUT</vt:lpstr>
      <vt:lpstr>PETFNLIAC</vt:lpstr>
      <vt:lpstr>PETFNLIND</vt:lpstr>
      <vt:lpstr>PETFNLLGV</vt:lpstr>
      <vt:lpstr>PETFNLMAE</vt:lpstr>
      <vt:lpstr>PETFNLNAV</vt:lpstr>
      <vt:lpstr>PETFNLNEM</vt:lpstr>
      <vt:lpstr>PETFNLNOT</vt:lpstr>
      <vt:lpstr>PETFNLOMN</vt:lpstr>
      <vt:lpstr>PETFNLONM</vt:lpstr>
      <vt:lpstr>PETFNLOSS</vt:lpstr>
      <vt:lpstr>PETFNLPAM</vt:lpstr>
      <vt:lpstr>PETFNLPPP</vt:lpstr>
      <vt:lpstr>PETFNLPSR</vt:lpstr>
      <vt:lpstr>PETFNLRAI</vt:lpstr>
      <vt:lpstr>PETFNLRES</vt:lpstr>
      <vt:lpstr>PETFNLRFT</vt:lpstr>
      <vt:lpstr>PETFNLRPC</vt:lpstr>
      <vt:lpstr>PETFNLRPP</vt:lpstr>
      <vt:lpstr>PETFNLRPR</vt:lpstr>
      <vt:lpstr>PETFNLSER</vt:lpstr>
      <vt:lpstr>PETFNLSWA</vt:lpstr>
      <vt:lpstr>PETFNLTAS</vt:lpstr>
      <vt:lpstr>PETFNLTEM</vt:lpstr>
      <vt:lpstr>PETFNLTOT</vt:lpstr>
      <vt:lpstr>PETFNLTRA</vt:lpstr>
      <vt:lpstr>PETFNLTTP</vt:lpstr>
      <vt:lpstr>PETFNLWRV</vt:lpstr>
      <vt:lpstr>PETFNLWSW</vt:lpstr>
      <vt:lpstr>PETFNLWWP</vt:lpstr>
      <vt:lpstr>PETIMPTOT</vt:lpstr>
      <vt:lpstr>PETNONRFF</vt:lpstr>
      <vt:lpstr>PETNONTOT</vt:lpstr>
      <vt:lpstr>PETOWNTOT</vt:lpstr>
      <vt:lpstr>PETPNETOT</vt:lpstr>
      <vt:lpstr>PETPRMTOT</vt:lpstr>
      <vt:lpstr>PETPROTOT</vt:lpstr>
      <vt:lpstr>PETSTCTOT</vt:lpstr>
      <vt:lpstr>PETSTDTOT</vt:lpstr>
      <vt:lpstr>PETTIPCHP</vt:lpstr>
      <vt:lpstr>PETTIPPBQ</vt:lpstr>
      <vt:lpstr>PETTIPPUB</vt:lpstr>
      <vt:lpstr>PETTIPPUM</vt:lpstr>
      <vt:lpstr>PETTIPREF</vt:lpstr>
      <vt:lpstr>PETTIPTOT</vt:lpstr>
      <vt:lpstr>PETTOPCEO</vt:lpstr>
      <vt:lpstr>PETTOPPBQ</vt:lpstr>
      <vt:lpstr>PETTOPPUB</vt:lpstr>
      <vt:lpstr>PETTOPPUM</vt:lpstr>
      <vt:lpstr>PETTOPREF</vt:lpstr>
      <vt:lpstr>PETTOPTOT</vt:lpstr>
      <vt:lpstr>RENAFETOT</vt:lpstr>
      <vt:lpstr>RENBNKTOT</vt:lpstr>
      <vt:lpstr>RENEXPTOT</vt:lpstr>
      <vt:lpstr>RENEXTELE</vt:lpstr>
      <vt:lpstr>RENEXTHEA</vt:lpstr>
      <vt:lpstr>RENEXTOTH</vt:lpstr>
      <vt:lpstr>RENEXTTOT</vt:lpstr>
      <vt:lpstr>RENFNLAFS</vt:lpstr>
      <vt:lpstr>RENFNLAGR</vt:lpstr>
      <vt:lpstr>RENFNLATD</vt:lpstr>
      <vt:lpstr>RENFNLATI</vt:lpstr>
      <vt:lpstr>RENFNLBMF</vt:lpstr>
      <vt:lpstr>RENFNLCMF</vt:lpstr>
      <vt:lpstr>RENFNLCON</vt:lpstr>
      <vt:lpstr>RENFNLCSR</vt:lpstr>
      <vt:lpstr>RENFNLEAO</vt:lpstr>
      <vt:lpstr>RENFNLEDU</vt:lpstr>
      <vt:lpstr>RENFNLFAB</vt:lpstr>
      <vt:lpstr>RENFNLFIR</vt:lpstr>
      <vt:lpstr>RENFNLFIS</vt:lpstr>
      <vt:lpstr>RENFNLFUT</vt:lpstr>
      <vt:lpstr>RENFNLIAC</vt:lpstr>
      <vt:lpstr>RENFNLIND</vt:lpstr>
      <vt:lpstr>RENFNLLGV</vt:lpstr>
      <vt:lpstr>RENFNLMAE</vt:lpstr>
      <vt:lpstr>RENFNLNAV</vt:lpstr>
      <vt:lpstr>RENFNLNEM</vt:lpstr>
      <vt:lpstr>RENFNLNOT</vt:lpstr>
      <vt:lpstr>RENFNLOMN</vt:lpstr>
      <vt:lpstr>RENFNLONM</vt:lpstr>
      <vt:lpstr>RENFNLOSS</vt:lpstr>
      <vt:lpstr>RENFNLPAM</vt:lpstr>
      <vt:lpstr>RENFNLPPP</vt:lpstr>
      <vt:lpstr>RENFNLPSR</vt:lpstr>
      <vt:lpstr>RENFNLRAI</vt:lpstr>
      <vt:lpstr>RENFNLRES</vt:lpstr>
      <vt:lpstr>RENFNLRFT</vt:lpstr>
      <vt:lpstr>RENFNLRPC</vt:lpstr>
      <vt:lpstr>RENFNLRPP</vt:lpstr>
      <vt:lpstr>RENFNLRPR</vt:lpstr>
      <vt:lpstr>RENFNLSER</vt:lpstr>
      <vt:lpstr>RENFNLSWA</vt:lpstr>
      <vt:lpstr>RENFNLTAS</vt:lpstr>
      <vt:lpstr>RENFNLTEM</vt:lpstr>
      <vt:lpstr>RENFNLTOT</vt:lpstr>
      <vt:lpstr>RENFNLTRA</vt:lpstr>
      <vt:lpstr>RENFNLTTP</vt:lpstr>
      <vt:lpstr>RENFNLWRV</vt:lpstr>
      <vt:lpstr>RENFNLWSW</vt:lpstr>
      <vt:lpstr>RENFNLWWP</vt:lpstr>
      <vt:lpstr>RENIMPTOT</vt:lpstr>
      <vt:lpstr>RENNONRFF</vt:lpstr>
      <vt:lpstr>RENNONTOT</vt:lpstr>
      <vt:lpstr>RENOWNTOT</vt:lpstr>
      <vt:lpstr>RENPNETOT</vt:lpstr>
      <vt:lpstr>RENPRMTOT</vt:lpstr>
      <vt:lpstr>RENPROTOT</vt:lpstr>
      <vt:lpstr>RENSTCTOT</vt:lpstr>
      <vt:lpstr>RENSTDTOT</vt:lpstr>
      <vt:lpstr>RENTIPCHP</vt:lpstr>
      <vt:lpstr>RENTIPPBQ</vt:lpstr>
      <vt:lpstr>RENTIPPUB</vt:lpstr>
      <vt:lpstr>RENTIPPUM</vt:lpstr>
      <vt:lpstr>RENTIPREF</vt:lpstr>
      <vt:lpstr>RENTIPTOT</vt:lpstr>
      <vt:lpstr>RENTOPCEO</vt:lpstr>
      <vt:lpstr>RENTOPPBQ</vt:lpstr>
      <vt:lpstr>RENTOPPUB</vt:lpstr>
      <vt:lpstr>RENTOPPUM</vt:lpstr>
      <vt:lpstr>RENTOPREF</vt:lpstr>
      <vt:lpstr>RENTOPTOT</vt:lpstr>
      <vt:lpstr>RFFAFETOT</vt:lpstr>
      <vt:lpstr>RFFBNKTOT</vt:lpstr>
      <vt:lpstr>RFFEXPTOT</vt:lpstr>
      <vt:lpstr>RFFEXTELE</vt:lpstr>
      <vt:lpstr>RFFEXTHEA</vt:lpstr>
      <vt:lpstr>RFFEXTOTH</vt:lpstr>
      <vt:lpstr>RFFEXTTOT</vt:lpstr>
      <vt:lpstr>RFFFNLAFS</vt:lpstr>
      <vt:lpstr>RFFFNLAGR</vt:lpstr>
      <vt:lpstr>RFFFNLATD</vt:lpstr>
      <vt:lpstr>RFFFNLATI</vt:lpstr>
      <vt:lpstr>RFFFNLBMF</vt:lpstr>
      <vt:lpstr>RFFFNLCMF</vt:lpstr>
      <vt:lpstr>RFFFNLCON</vt:lpstr>
      <vt:lpstr>RFFFNLCSR</vt:lpstr>
      <vt:lpstr>RFFFNLEAO</vt:lpstr>
      <vt:lpstr>RFFFNLEDU</vt:lpstr>
      <vt:lpstr>RFFFNLFAB</vt:lpstr>
      <vt:lpstr>RFFFNLFIR</vt:lpstr>
      <vt:lpstr>RFFFNLFIS</vt:lpstr>
      <vt:lpstr>RFFFNLFUT</vt:lpstr>
      <vt:lpstr>RFFFNLIAC</vt:lpstr>
      <vt:lpstr>RFFFNLIND</vt:lpstr>
      <vt:lpstr>RFFFNLLGV</vt:lpstr>
      <vt:lpstr>RFFFNLMAE</vt:lpstr>
      <vt:lpstr>RFFFNLNAV</vt:lpstr>
      <vt:lpstr>RFFFNLNEM</vt:lpstr>
      <vt:lpstr>RFFFNLNOT</vt:lpstr>
      <vt:lpstr>RFFFNLOMN</vt:lpstr>
      <vt:lpstr>RFFFNLONM</vt:lpstr>
      <vt:lpstr>RFFFNLOSS</vt:lpstr>
      <vt:lpstr>RFFFNLPAM</vt:lpstr>
      <vt:lpstr>RFFFNLPPP</vt:lpstr>
      <vt:lpstr>RFFFNLPSR</vt:lpstr>
      <vt:lpstr>RFFFNLRAI</vt:lpstr>
      <vt:lpstr>RFFFNLRES</vt:lpstr>
      <vt:lpstr>RFFFNLRFT</vt:lpstr>
      <vt:lpstr>RFFFNLRPC</vt:lpstr>
      <vt:lpstr>RFFFNLRPP</vt:lpstr>
      <vt:lpstr>RFFFNLRPR</vt:lpstr>
      <vt:lpstr>RFFFNLSER</vt:lpstr>
      <vt:lpstr>RFFFNLSWA</vt:lpstr>
      <vt:lpstr>RFFFNLTAS</vt:lpstr>
      <vt:lpstr>RFFFNLTEM</vt:lpstr>
      <vt:lpstr>RFFFNLTOT</vt:lpstr>
      <vt:lpstr>RFFFNLTRA</vt:lpstr>
      <vt:lpstr>RFFFNLTTP</vt:lpstr>
      <vt:lpstr>RFFFNLWRV</vt:lpstr>
      <vt:lpstr>RFFFNLWSW</vt:lpstr>
      <vt:lpstr>RFFFNLWWP</vt:lpstr>
      <vt:lpstr>RFFIMPTOT</vt:lpstr>
      <vt:lpstr>RFFNONRFF</vt:lpstr>
      <vt:lpstr>RFFNONTOT</vt:lpstr>
      <vt:lpstr>RFFOWNTOT</vt:lpstr>
      <vt:lpstr>RFFPNETOT</vt:lpstr>
      <vt:lpstr>RFFPRMTOT</vt:lpstr>
      <vt:lpstr>RFFPROTOT</vt:lpstr>
      <vt:lpstr>RFFSTCTOT</vt:lpstr>
      <vt:lpstr>RFFSTDTOT</vt:lpstr>
      <vt:lpstr>RFFTIPCHP</vt:lpstr>
      <vt:lpstr>RFFTIPPBQ</vt:lpstr>
      <vt:lpstr>RFFTIPPUB</vt:lpstr>
      <vt:lpstr>RFFTIPPUM</vt:lpstr>
      <vt:lpstr>RFFTIPREF</vt:lpstr>
      <vt:lpstr>RFFTIPTOT</vt:lpstr>
      <vt:lpstr>RFFTOPCEO</vt:lpstr>
      <vt:lpstr>RFFTOPPBQ</vt:lpstr>
      <vt:lpstr>RFFTOPPUB</vt:lpstr>
      <vt:lpstr>RFFTOPPUM</vt:lpstr>
      <vt:lpstr>RFFTOPREF</vt:lpstr>
      <vt:lpstr>RFFTOPTOT</vt:lpstr>
      <vt:lpstr>RFGAFETOT</vt:lpstr>
      <vt:lpstr>RFGBNKTOT</vt:lpstr>
      <vt:lpstr>RFGEXPTOT</vt:lpstr>
      <vt:lpstr>RFGEXTELE</vt:lpstr>
      <vt:lpstr>RFGEXTHEA</vt:lpstr>
      <vt:lpstr>RFGEXTOTH</vt:lpstr>
      <vt:lpstr>RFGEXTTOT</vt:lpstr>
      <vt:lpstr>RFGFNLAFS</vt:lpstr>
      <vt:lpstr>RFGFNLAGR</vt:lpstr>
      <vt:lpstr>RFGFNLATD</vt:lpstr>
      <vt:lpstr>RFGFNLATI</vt:lpstr>
      <vt:lpstr>RFGFNLBMF</vt:lpstr>
      <vt:lpstr>RFGFNLCMF</vt:lpstr>
      <vt:lpstr>RFGFNLCON</vt:lpstr>
      <vt:lpstr>RFGFNLCSR</vt:lpstr>
      <vt:lpstr>RFGFNLEAO</vt:lpstr>
      <vt:lpstr>RFGFNLEDU</vt:lpstr>
      <vt:lpstr>RFGFNLFAB</vt:lpstr>
      <vt:lpstr>RFGFNLFIR</vt:lpstr>
      <vt:lpstr>RFGFNLFIS</vt:lpstr>
      <vt:lpstr>RFGFNLFUT</vt:lpstr>
      <vt:lpstr>RFGFNLIAC</vt:lpstr>
      <vt:lpstr>RFGFNLIND</vt:lpstr>
      <vt:lpstr>RFGFNLLGV</vt:lpstr>
      <vt:lpstr>RFGFNLMAE</vt:lpstr>
      <vt:lpstr>RFGFNLNAV</vt:lpstr>
      <vt:lpstr>RFGFNLNEM</vt:lpstr>
      <vt:lpstr>RFGFNLNOT</vt:lpstr>
      <vt:lpstr>RFGFNLOMN</vt:lpstr>
      <vt:lpstr>RFGFNLONM</vt:lpstr>
      <vt:lpstr>RFGFNLOSS</vt:lpstr>
      <vt:lpstr>RFGFNLPAM</vt:lpstr>
      <vt:lpstr>RFGFNLPPP</vt:lpstr>
      <vt:lpstr>RFGFNLPSR</vt:lpstr>
      <vt:lpstr>RFGFNLRAI</vt:lpstr>
      <vt:lpstr>RFGFNLRES</vt:lpstr>
      <vt:lpstr>RFGFNLRFT</vt:lpstr>
      <vt:lpstr>RFGFNLRPC</vt:lpstr>
      <vt:lpstr>RFGFNLRPP</vt:lpstr>
      <vt:lpstr>RFGFNLRPR</vt:lpstr>
      <vt:lpstr>RFGFNLSER</vt:lpstr>
      <vt:lpstr>RFGFNLSWA</vt:lpstr>
      <vt:lpstr>RFGFNLTAS</vt:lpstr>
      <vt:lpstr>RFGFNLTEM</vt:lpstr>
      <vt:lpstr>RFGFNLTOT</vt:lpstr>
      <vt:lpstr>RFGFNLTRA</vt:lpstr>
      <vt:lpstr>RFGFNLTTP</vt:lpstr>
      <vt:lpstr>RFGFNLWRV</vt:lpstr>
      <vt:lpstr>RFGFNLWSW</vt:lpstr>
      <vt:lpstr>RFGFNLWWP</vt:lpstr>
      <vt:lpstr>RFGIMPTOT</vt:lpstr>
      <vt:lpstr>RFGNONRFF</vt:lpstr>
      <vt:lpstr>RFGNONTOT</vt:lpstr>
      <vt:lpstr>RFGOWNTOT</vt:lpstr>
      <vt:lpstr>RFGPNETOT</vt:lpstr>
      <vt:lpstr>RFGPRMTOT</vt:lpstr>
      <vt:lpstr>RFGPROTOT</vt:lpstr>
      <vt:lpstr>RFGSTCTOT</vt:lpstr>
      <vt:lpstr>RFGSTDTOT</vt:lpstr>
      <vt:lpstr>RFGTIPCHP</vt:lpstr>
      <vt:lpstr>RFGTIPPBQ</vt:lpstr>
      <vt:lpstr>RFGTIPPUB</vt:lpstr>
      <vt:lpstr>RFGTIPPUM</vt:lpstr>
      <vt:lpstr>RFGTIPREF</vt:lpstr>
      <vt:lpstr>RFGTIPTOT</vt:lpstr>
      <vt:lpstr>RFGTOPCEO</vt:lpstr>
      <vt:lpstr>RFGTOPPBQ</vt:lpstr>
      <vt:lpstr>RFGTOPPUB</vt:lpstr>
      <vt:lpstr>RFGTOPPUM</vt:lpstr>
      <vt:lpstr>RFGTOPREF</vt:lpstr>
      <vt:lpstr>RFGTOPTOT</vt:lpstr>
      <vt:lpstr>RFOAFETOT</vt:lpstr>
      <vt:lpstr>RFOBNKTOT</vt:lpstr>
      <vt:lpstr>RFOEXPTOT</vt:lpstr>
      <vt:lpstr>RFOEXTELE</vt:lpstr>
      <vt:lpstr>RFOEXTHEA</vt:lpstr>
      <vt:lpstr>RFOEXTOTH</vt:lpstr>
      <vt:lpstr>RFOEXTTOT</vt:lpstr>
      <vt:lpstr>RFOFNLAFS</vt:lpstr>
      <vt:lpstr>RFOFNLAGR</vt:lpstr>
      <vt:lpstr>RFOFNLATD</vt:lpstr>
      <vt:lpstr>RFOFNLATI</vt:lpstr>
      <vt:lpstr>RFOFNLBMF</vt:lpstr>
      <vt:lpstr>RFOFNLCMF</vt:lpstr>
      <vt:lpstr>RFOFNLCON</vt:lpstr>
      <vt:lpstr>RFOFNLCSR</vt:lpstr>
      <vt:lpstr>RFOFNLEAO</vt:lpstr>
      <vt:lpstr>RFOFNLEDU</vt:lpstr>
      <vt:lpstr>RFOFNLFAB</vt:lpstr>
      <vt:lpstr>RFOFNLFIR</vt:lpstr>
      <vt:lpstr>RFOFNLFIS</vt:lpstr>
      <vt:lpstr>RFOFNLFUT</vt:lpstr>
      <vt:lpstr>RFOFNLIAC</vt:lpstr>
      <vt:lpstr>RFOFNLIND</vt:lpstr>
      <vt:lpstr>RFOFNLLGV</vt:lpstr>
      <vt:lpstr>RFOFNLMAE</vt:lpstr>
      <vt:lpstr>RFOFNLNAV</vt:lpstr>
      <vt:lpstr>RFOFNLNEM</vt:lpstr>
      <vt:lpstr>RFOFNLNOT</vt:lpstr>
      <vt:lpstr>RFOFNLOMN</vt:lpstr>
      <vt:lpstr>RFOFNLONM</vt:lpstr>
      <vt:lpstr>RFOFNLOSS</vt:lpstr>
      <vt:lpstr>RFOFNLPAM</vt:lpstr>
      <vt:lpstr>RFOFNLPPP</vt:lpstr>
      <vt:lpstr>RFOFNLPSR</vt:lpstr>
      <vt:lpstr>RFOFNLRAI</vt:lpstr>
      <vt:lpstr>RFOFNLRES</vt:lpstr>
      <vt:lpstr>RFOFNLRFT</vt:lpstr>
      <vt:lpstr>RFOFNLRPC</vt:lpstr>
      <vt:lpstr>RFOFNLRPP</vt:lpstr>
      <vt:lpstr>RFOFNLRPR</vt:lpstr>
      <vt:lpstr>RFOFNLSER</vt:lpstr>
      <vt:lpstr>RFOFNLSWA</vt:lpstr>
      <vt:lpstr>RFOFNLTAS</vt:lpstr>
      <vt:lpstr>RFOFNLTEM</vt:lpstr>
      <vt:lpstr>RFOFNLTOT</vt:lpstr>
      <vt:lpstr>RFOFNLTRA</vt:lpstr>
      <vt:lpstr>RFOFNLTTP</vt:lpstr>
      <vt:lpstr>RFOFNLWRV</vt:lpstr>
      <vt:lpstr>RFOFNLWSW</vt:lpstr>
      <vt:lpstr>RFOFNLWWP</vt:lpstr>
      <vt:lpstr>RFOIMPTOT</vt:lpstr>
      <vt:lpstr>RFONONRFF</vt:lpstr>
      <vt:lpstr>RFONONTOT</vt:lpstr>
      <vt:lpstr>RFOOWNTOT</vt:lpstr>
      <vt:lpstr>RFOPNETOT</vt:lpstr>
      <vt:lpstr>RFOPRMTOT</vt:lpstr>
      <vt:lpstr>RFOPROTOT</vt:lpstr>
      <vt:lpstr>RFOSTCTOT</vt:lpstr>
      <vt:lpstr>RFOSTDTOT</vt:lpstr>
      <vt:lpstr>RFOTIPCHP</vt:lpstr>
      <vt:lpstr>RFOTIPPBQ</vt:lpstr>
      <vt:lpstr>RFOTIPPUB</vt:lpstr>
      <vt:lpstr>RFOTIPPUM</vt:lpstr>
      <vt:lpstr>RFOTIPREF</vt:lpstr>
      <vt:lpstr>RFOTIPTOT</vt:lpstr>
      <vt:lpstr>RFOTOPCEO</vt:lpstr>
      <vt:lpstr>RFOTOPPBQ</vt:lpstr>
      <vt:lpstr>RFOTOPPUB</vt:lpstr>
      <vt:lpstr>RFOTOPPUM</vt:lpstr>
      <vt:lpstr>RFOTOPREF</vt:lpstr>
      <vt:lpstr>RFOTOPTOT</vt:lpstr>
      <vt:lpstr>RWSAFETOT</vt:lpstr>
      <vt:lpstr>RWSBNKTOT</vt:lpstr>
      <vt:lpstr>RWSEXPTOT</vt:lpstr>
      <vt:lpstr>RWSEXTELE</vt:lpstr>
      <vt:lpstr>RWSEXTHEA</vt:lpstr>
      <vt:lpstr>RWSEXTOTH</vt:lpstr>
      <vt:lpstr>RWSEXTTOT</vt:lpstr>
      <vt:lpstr>RWSFNLAFS</vt:lpstr>
      <vt:lpstr>RWSFNLAGR</vt:lpstr>
      <vt:lpstr>RWSFNLATD</vt:lpstr>
      <vt:lpstr>RWSFNLATI</vt:lpstr>
      <vt:lpstr>RWSFNLBMF</vt:lpstr>
      <vt:lpstr>RWSFNLCMF</vt:lpstr>
      <vt:lpstr>RWSFNLCON</vt:lpstr>
      <vt:lpstr>RWSFNLCSR</vt:lpstr>
      <vt:lpstr>RWSFNLEAO</vt:lpstr>
      <vt:lpstr>RWSFNLEDU</vt:lpstr>
      <vt:lpstr>RWSFNLFAB</vt:lpstr>
      <vt:lpstr>RWSFNLFIR</vt:lpstr>
      <vt:lpstr>RWSFNLFIS</vt:lpstr>
      <vt:lpstr>RWSFNLFUT</vt:lpstr>
      <vt:lpstr>RWSFNLIAC</vt:lpstr>
      <vt:lpstr>RWSFNLIND</vt:lpstr>
      <vt:lpstr>RWSFNLLGV</vt:lpstr>
      <vt:lpstr>RWSFNLMAE</vt:lpstr>
      <vt:lpstr>RWSFNLNAV</vt:lpstr>
      <vt:lpstr>RWSFNLNEM</vt:lpstr>
      <vt:lpstr>RWSFNLNOT</vt:lpstr>
      <vt:lpstr>RWSFNLOMN</vt:lpstr>
      <vt:lpstr>RWSFNLONM</vt:lpstr>
      <vt:lpstr>RWSFNLOSS</vt:lpstr>
      <vt:lpstr>RWSFNLPAM</vt:lpstr>
      <vt:lpstr>RWSFNLPPP</vt:lpstr>
      <vt:lpstr>RWSFNLPSR</vt:lpstr>
      <vt:lpstr>RWSFNLRAI</vt:lpstr>
      <vt:lpstr>RWSFNLRES</vt:lpstr>
      <vt:lpstr>RWSFNLRFT</vt:lpstr>
      <vt:lpstr>RWSFNLRPC</vt:lpstr>
      <vt:lpstr>RWSFNLRPP</vt:lpstr>
      <vt:lpstr>RWSFNLRPR</vt:lpstr>
      <vt:lpstr>RWSFNLSER</vt:lpstr>
      <vt:lpstr>RWSFNLSWA</vt:lpstr>
      <vt:lpstr>RWSFNLTAS</vt:lpstr>
      <vt:lpstr>RWSFNLTEM</vt:lpstr>
      <vt:lpstr>RWSFNLTOT</vt:lpstr>
      <vt:lpstr>RWSFNLTRA</vt:lpstr>
      <vt:lpstr>RWSFNLTTP</vt:lpstr>
      <vt:lpstr>RWSFNLWRV</vt:lpstr>
      <vt:lpstr>RWSFNLWSW</vt:lpstr>
      <vt:lpstr>RWSFNLWWP</vt:lpstr>
      <vt:lpstr>RWSIMPTOT</vt:lpstr>
      <vt:lpstr>RWSNONRFF</vt:lpstr>
      <vt:lpstr>RWSNONTOT</vt:lpstr>
      <vt:lpstr>RWSOWNTOT</vt:lpstr>
      <vt:lpstr>RWSPNETOT</vt:lpstr>
      <vt:lpstr>RWSPRMTOT</vt:lpstr>
      <vt:lpstr>RWSPROTOT</vt:lpstr>
      <vt:lpstr>RWSSTCTOT</vt:lpstr>
      <vt:lpstr>RWSSTDTOT</vt:lpstr>
      <vt:lpstr>RWSTIPCHP</vt:lpstr>
      <vt:lpstr>RWSTIPPBQ</vt:lpstr>
      <vt:lpstr>RWSTIPPUB</vt:lpstr>
      <vt:lpstr>RWSTIPPUM</vt:lpstr>
      <vt:lpstr>RWSTIPREF</vt:lpstr>
      <vt:lpstr>RWSTIPTOT</vt:lpstr>
      <vt:lpstr>RWSTOPCEO</vt:lpstr>
      <vt:lpstr>RWSTOPPBQ</vt:lpstr>
      <vt:lpstr>RWSTOPPUB</vt:lpstr>
      <vt:lpstr>RWSTOPPUM</vt:lpstr>
      <vt:lpstr>RWSTOPREF</vt:lpstr>
      <vt:lpstr>RWSTOPTOT</vt:lpstr>
      <vt:lpstr>SOLAFETOT</vt:lpstr>
      <vt:lpstr>SOLBNKTOT</vt:lpstr>
      <vt:lpstr>SOLEXPTOT</vt:lpstr>
      <vt:lpstr>SOLEXTELE</vt:lpstr>
      <vt:lpstr>SOLEXTHEA</vt:lpstr>
      <vt:lpstr>SOLEXTOTH</vt:lpstr>
      <vt:lpstr>SOLEXTTOT</vt:lpstr>
      <vt:lpstr>SOLFNLAFS</vt:lpstr>
      <vt:lpstr>SOLFNLAGR</vt:lpstr>
      <vt:lpstr>SOLFNLATD</vt:lpstr>
      <vt:lpstr>SOLFNLATI</vt:lpstr>
      <vt:lpstr>SOLFNLBMF</vt:lpstr>
      <vt:lpstr>SOLFNLCMF</vt:lpstr>
      <vt:lpstr>SOLFNLCON</vt:lpstr>
      <vt:lpstr>SOLFNLCSR</vt:lpstr>
      <vt:lpstr>SOLFNLEAO</vt:lpstr>
      <vt:lpstr>SOLFNLEDU</vt:lpstr>
      <vt:lpstr>SOLFNLFAB</vt:lpstr>
      <vt:lpstr>SOLFNLFIR</vt:lpstr>
      <vt:lpstr>SOLFNLFIS</vt:lpstr>
      <vt:lpstr>SOLFNLFUT</vt:lpstr>
      <vt:lpstr>SOLFNLIAC</vt:lpstr>
      <vt:lpstr>SOLFNLIND</vt:lpstr>
      <vt:lpstr>SOLFNLLGV</vt:lpstr>
      <vt:lpstr>SOLFNLMAE</vt:lpstr>
      <vt:lpstr>SOLFNLNAV</vt:lpstr>
      <vt:lpstr>SOLFNLNEM</vt:lpstr>
      <vt:lpstr>SOLFNLNOT</vt:lpstr>
      <vt:lpstr>SOLFNLOMN</vt:lpstr>
      <vt:lpstr>SOLFNLONM</vt:lpstr>
      <vt:lpstr>SOLFNLOSS</vt:lpstr>
      <vt:lpstr>SOLFNLPAM</vt:lpstr>
      <vt:lpstr>SOLFNLPPP</vt:lpstr>
      <vt:lpstr>SOLFNLPSR</vt:lpstr>
      <vt:lpstr>SOLFNLRAI</vt:lpstr>
      <vt:lpstr>SOLFNLRES</vt:lpstr>
      <vt:lpstr>SOLFNLRFT</vt:lpstr>
      <vt:lpstr>SOLFNLRPC</vt:lpstr>
      <vt:lpstr>SOLFNLRPP</vt:lpstr>
      <vt:lpstr>SOLFNLRPR</vt:lpstr>
      <vt:lpstr>SOLFNLSER</vt:lpstr>
      <vt:lpstr>SOLFNLSWA</vt:lpstr>
      <vt:lpstr>SOLFNLTAS</vt:lpstr>
      <vt:lpstr>SOLFNLTEM</vt:lpstr>
      <vt:lpstr>SOLFNLTOT</vt:lpstr>
      <vt:lpstr>SOLFNLTRA</vt:lpstr>
      <vt:lpstr>SOLFNLTTP</vt:lpstr>
      <vt:lpstr>SOLFNLWRV</vt:lpstr>
      <vt:lpstr>SOLFNLWSW</vt:lpstr>
      <vt:lpstr>SOLFNLWWP</vt:lpstr>
      <vt:lpstr>SOLIMPTOT</vt:lpstr>
      <vt:lpstr>SOLNONRFF</vt:lpstr>
      <vt:lpstr>SOLNONTOT</vt:lpstr>
      <vt:lpstr>SOLOWNTOT</vt:lpstr>
      <vt:lpstr>SOLPNETOT</vt:lpstr>
      <vt:lpstr>SOLPRMTOT</vt:lpstr>
      <vt:lpstr>SOLPROTOT</vt:lpstr>
      <vt:lpstr>SOLSTCTOT</vt:lpstr>
      <vt:lpstr>SOLSTDTOT</vt:lpstr>
      <vt:lpstr>SOLTIPCHP</vt:lpstr>
      <vt:lpstr>SOLTIPPBQ</vt:lpstr>
      <vt:lpstr>SOLTIPPUB</vt:lpstr>
      <vt:lpstr>SOLTIPPUM</vt:lpstr>
      <vt:lpstr>SOLTIPREF</vt:lpstr>
      <vt:lpstr>SOLTIPTOT</vt:lpstr>
      <vt:lpstr>SOLTOPCEO</vt:lpstr>
      <vt:lpstr>SOLTOPPBQ</vt:lpstr>
      <vt:lpstr>SOLTOPPUB</vt:lpstr>
      <vt:lpstr>SOLTOPPUM</vt:lpstr>
      <vt:lpstr>SOLTOPREF</vt:lpstr>
      <vt:lpstr>SOLTOPTOT</vt:lpstr>
      <vt:lpstr>SPEAFETOT</vt:lpstr>
      <vt:lpstr>SPEBNKTOT</vt:lpstr>
      <vt:lpstr>SPEEXPTOT</vt:lpstr>
      <vt:lpstr>SPEEXTELE</vt:lpstr>
      <vt:lpstr>SPEEXTHEA</vt:lpstr>
      <vt:lpstr>SPEEXTOTH</vt:lpstr>
      <vt:lpstr>SPEEXTTOT</vt:lpstr>
      <vt:lpstr>SPEFNLAFS</vt:lpstr>
      <vt:lpstr>SPEFNLAGR</vt:lpstr>
      <vt:lpstr>SPEFNLATD</vt:lpstr>
      <vt:lpstr>SPEFNLATI</vt:lpstr>
      <vt:lpstr>SPEFNLBMF</vt:lpstr>
      <vt:lpstr>SPEFNLCMF</vt:lpstr>
      <vt:lpstr>SPEFNLCON</vt:lpstr>
      <vt:lpstr>SPEFNLCSR</vt:lpstr>
      <vt:lpstr>SPEFNLEAO</vt:lpstr>
      <vt:lpstr>SPEFNLEDU</vt:lpstr>
      <vt:lpstr>SPEFNLFAB</vt:lpstr>
      <vt:lpstr>SPEFNLFIR</vt:lpstr>
      <vt:lpstr>SPEFNLFIS</vt:lpstr>
      <vt:lpstr>SPEFNLFUT</vt:lpstr>
      <vt:lpstr>SPEFNLIAC</vt:lpstr>
      <vt:lpstr>SPEFNLIND</vt:lpstr>
      <vt:lpstr>SPEFNLLGV</vt:lpstr>
      <vt:lpstr>SPEFNLMAE</vt:lpstr>
      <vt:lpstr>SPEFNLNAV</vt:lpstr>
      <vt:lpstr>SPEFNLNEM</vt:lpstr>
      <vt:lpstr>SPEFNLNOT</vt:lpstr>
      <vt:lpstr>SPEFNLOMN</vt:lpstr>
      <vt:lpstr>SPEFNLONM</vt:lpstr>
      <vt:lpstr>SPEFNLOSS</vt:lpstr>
      <vt:lpstr>SPEFNLPAM</vt:lpstr>
      <vt:lpstr>SPEFNLPPP</vt:lpstr>
      <vt:lpstr>SPEFNLPSR</vt:lpstr>
      <vt:lpstr>SPEFNLRAI</vt:lpstr>
      <vt:lpstr>SPEFNLRES</vt:lpstr>
      <vt:lpstr>SPEFNLRFT</vt:lpstr>
      <vt:lpstr>SPEFNLRPC</vt:lpstr>
      <vt:lpstr>SPEFNLRPP</vt:lpstr>
      <vt:lpstr>SPEFNLRPR</vt:lpstr>
      <vt:lpstr>SPEFNLSER</vt:lpstr>
      <vt:lpstr>SPEFNLSWA</vt:lpstr>
      <vt:lpstr>SPEFNLTAS</vt:lpstr>
      <vt:lpstr>SPEFNLTEM</vt:lpstr>
      <vt:lpstr>SPEFNLTOT</vt:lpstr>
      <vt:lpstr>SPEFNLTRA</vt:lpstr>
      <vt:lpstr>SPEFNLTTP</vt:lpstr>
      <vt:lpstr>SPEFNLWRV</vt:lpstr>
      <vt:lpstr>SPEFNLWSW</vt:lpstr>
      <vt:lpstr>SPEFNLWWP</vt:lpstr>
      <vt:lpstr>SPEIMPTOT</vt:lpstr>
      <vt:lpstr>SPENONRFF</vt:lpstr>
      <vt:lpstr>SPENONTOT</vt:lpstr>
      <vt:lpstr>SPEOWNTOT</vt:lpstr>
      <vt:lpstr>SPEPNETOT</vt:lpstr>
      <vt:lpstr>SPEPRMTOT</vt:lpstr>
      <vt:lpstr>SPEPROTOT</vt:lpstr>
      <vt:lpstr>SPESTCTOT</vt:lpstr>
      <vt:lpstr>SPESTDTOT</vt:lpstr>
      <vt:lpstr>SPETIPCHP</vt:lpstr>
      <vt:lpstr>SPETIPPBQ</vt:lpstr>
      <vt:lpstr>SPETIPPUB</vt:lpstr>
      <vt:lpstr>SPETIPPUM</vt:lpstr>
      <vt:lpstr>SPETIPREF</vt:lpstr>
      <vt:lpstr>SPETIPTOT</vt:lpstr>
      <vt:lpstr>SPETOPCEO</vt:lpstr>
      <vt:lpstr>SPETOPPBQ</vt:lpstr>
      <vt:lpstr>SPETOPPUB</vt:lpstr>
      <vt:lpstr>SPETOPPUM</vt:lpstr>
      <vt:lpstr>SPETOPREF</vt:lpstr>
      <vt:lpstr>SPETOPTOT</vt:lpstr>
      <vt:lpstr>SPVAFETOT</vt:lpstr>
      <vt:lpstr>SPVBNKTOT</vt:lpstr>
      <vt:lpstr>SPVEXPTOT</vt:lpstr>
      <vt:lpstr>SPVEXTELE</vt:lpstr>
      <vt:lpstr>SPVEXTHEA</vt:lpstr>
      <vt:lpstr>SPVEXTOTH</vt:lpstr>
      <vt:lpstr>SPVEXTTOT</vt:lpstr>
      <vt:lpstr>SPVFNLAFS</vt:lpstr>
      <vt:lpstr>SPVFNLAGR</vt:lpstr>
      <vt:lpstr>SPVFNLATD</vt:lpstr>
      <vt:lpstr>SPVFNLATI</vt:lpstr>
      <vt:lpstr>SPVFNLBMF</vt:lpstr>
      <vt:lpstr>SPVFNLCMF</vt:lpstr>
      <vt:lpstr>SPVFNLCON</vt:lpstr>
      <vt:lpstr>SPVFNLCSR</vt:lpstr>
      <vt:lpstr>SPVFNLEAO</vt:lpstr>
      <vt:lpstr>SPVFNLEDU</vt:lpstr>
      <vt:lpstr>SPVFNLFAB</vt:lpstr>
      <vt:lpstr>SPVFNLFIR</vt:lpstr>
      <vt:lpstr>SPVFNLFIS</vt:lpstr>
      <vt:lpstr>SPVFNLFUT</vt:lpstr>
      <vt:lpstr>SPVFNLIAC</vt:lpstr>
      <vt:lpstr>SPVFNLIND</vt:lpstr>
      <vt:lpstr>SPVFNLLGV</vt:lpstr>
      <vt:lpstr>SPVFNLMAE</vt:lpstr>
      <vt:lpstr>SPVFNLNAV</vt:lpstr>
      <vt:lpstr>SPVFNLNEM</vt:lpstr>
      <vt:lpstr>SPVFNLNOT</vt:lpstr>
      <vt:lpstr>SPVFNLOMN</vt:lpstr>
      <vt:lpstr>SPVFNLONM</vt:lpstr>
      <vt:lpstr>SPVFNLOSS</vt:lpstr>
      <vt:lpstr>SPVFNLPAM</vt:lpstr>
      <vt:lpstr>SPVFNLPPP</vt:lpstr>
      <vt:lpstr>SPVFNLPSR</vt:lpstr>
      <vt:lpstr>SPVFNLRAI</vt:lpstr>
      <vt:lpstr>SPVFNLRES</vt:lpstr>
      <vt:lpstr>SPVFNLRFT</vt:lpstr>
      <vt:lpstr>SPVFNLRPC</vt:lpstr>
      <vt:lpstr>SPVFNLRPP</vt:lpstr>
      <vt:lpstr>SPVFNLRPR</vt:lpstr>
      <vt:lpstr>SPVFNLSER</vt:lpstr>
      <vt:lpstr>SPVFNLSWA</vt:lpstr>
      <vt:lpstr>SPVFNLTAS</vt:lpstr>
      <vt:lpstr>SPVFNLTEM</vt:lpstr>
      <vt:lpstr>SPVFNLTOT</vt:lpstr>
      <vt:lpstr>SPVFNLTRA</vt:lpstr>
      <vt:lpstr>SPVFNLTTP</vt:lpstr>
      <vt:lpstr>SPVFNLWRV</vt:lpstr>
      <vt:lpstr>SPVFNLWSW</vt:lpstr>
      <vt:lpstr>SPVFNLWWP</vt:lpstr>
      <vt:lpstr>SPVIMPTOT</vt:lpstr>
      <vt:lpstr>SPVNONRFF</vt:lpstr>
      <vt:lpstr>SPVNONTOT</vt:lpstr>
      <vt:lpstr>SPVOWNTOT</vt:lpstr>
      <vt:lpstr>SPVPNETOT</vt:lpstr>
      <vt:lpstr>SPVPRMTOT</vt:lpstr>
      <vt:lpstr>SPVPROTOT</vt:lpstr>
      <vt:lpstr>SPVSTCTOT</vt:lpstr>
      <vt:lpstr>SPVSTDTOT</vt:lpstr>
      <vt:lpstr>SPVTIPCHP</vt:lpstr>
      <vt:lpstr>SPVTIPPBQ</vt:lpstr>
      <vt:lpstr>SPVTIPPUB</vt:lpstr>
      <vt:lpstr>SPVTIPPUM</vt:lpstr>
      <vt:lpstr>SPVTIPREF</vt:lpstr>
      <vt:lpstr>SPVTIPTOT</vt:lpstr>
      <vt:lpstr>SPVTOPCEO</vt:lpstr>
      <vt:lpstr>SPVTOPCHP</vt:lpstr>
      <vt:lpstr>SPVTOPPBQ</vt:lpstr>
      <vt:lpstr>SPVTOPPUB</vt:lpstr>
      <vt:lpstr>SPVTOPPUM</vt:lpstr>
      <vt:lpstr>SPVTOPREF</vt:lpstr>
      <vt:lpstr>SPVTOPTOT</vt:lpstr>
      <vt:lpstr>TOTAFETOT</vt:lpstr>
      <vt:lpstr>TOTBNKTOT</vt:lpstr>
      <vt:lpstr>TOTEXPTOT</vt:lpstr>
      <vt:lpstr>TOTEXTELE</vt:lpstr>
      <vt:lpstr>TOTEXTHEA</vt:lpstr>
      <vt:lpstr>TOTEXTOTH</vt:lpstr>
      <vt:lpstr>TOTEXTTOT</vt:lpstr>
      <vt:lpstr>TOTFNLAFS</vt:lpstr>
      <vt:lpstr>TOTFNLAGR</vt:lpstr>
      <vt:lpstr>TOTFNLATD</vt:lpstr>
      <vt:lpstr>TOTFNLATI</vt:lpstr>
      <vt:lpstr>TOTFNLBMF</vt:lpstr>
      <vt:lpstr>TOTFNLCMF</vt:lpstr>
      <vt:lpstr>TOTFNLCON</vt:lpstr>
      <vt:lpstr>TOTFNLCSR</vt:lpstr>
      <vt:lpstr>TOTFNLEAO</vt:lpstr>
      <vt:lpstr>TOTFNLEDU</vt:lpstr>
      <vt:lpstr>TOTFNLFAB</vt:lpstr>
      <vt:lpstr>TOTFNLFIR</vt:lpstr>
      <vt:lpstr>TOTFNLFIS</vt:lpstr>
      <vt:lpstr>TOTFNLFUT</vt:lpstr>
      <vt:lpstr>TOTFNLIAC</vt:lpstr>
      <vt:lpstr>TOTFNLIND</vt:lpstr>
      <vt:lpstr>TOTFNLLGV</vt:lpstr>
      <vt:lpstr>TOTFNLMAE</vt:lpstr>
      <vt:lpstr>TOTFNLNAV</vt:lpstr>
      <vt:lpstr>TOTFNLNEM</vt:lpstr>
      <vt:lpstr>TOTFNLNOT</vt:lpstr>
      <vt:lpstr>TOTFNLOMN</vt:lpstr>
      <vt:lpstr>TOTFNLONM</vt:lpstr>
      <vt:lpstr>TOTFNLOSS</vt:lpstr>
      <vt:lpstr>TOTFNLPAM</vt:lpstr>
      <vt:lpstr>TOTFNLPPP</vt:lpstr>
      <vt:lpstr>TOTFNLPSR</vt:lpstr>
      <vt:lpstr>TOTFNLRAI</vt:lpstr>
      <vt:lpstr>TOTFNLRES</vt:lpstr>
      <vt:lpstr>TOTFNLRFT</vt:lpstr>
      <vt:lpstr>TOTFNLRPC</vt:lpstr>
      <vt:lpstr>TOTFNLRPP</vt:lpstr>
      <vt:lpstr>TOTFNLRPR</vt:lpstr>
      <vt:lpstr>TOTFNLSER</vt:lpstr>
      <vt:lpstr>TOTFNLSWA</vt:lpstr>
      <vt:lpstr>TOTFNLTAS</vt:lpstr>
      <vt:lpstr>TOTFNLTEM</vt:lpstr>
      <vt:lpstr>TOTFNLTRA</vt:lpstr>
      <vt:lpstr>TOTFNLTTP</vt:lpstr>
      <vt:lpstr>TOTFNLWRV</vt:lpstr>
      <vt:lpstr>TOTFNLWSW</vt:lpstr>
      <vt:lpstr>TOTFNLWWP</vt:lpstr>
      <vt:lpstr>TOTIMPTOT</vt:lpstr>
      <vt:lpstr>TOTNONRFF</vt:lpstr>
      <vt:lpstr>TOTNONTOT</vt:lpstr>
      <vt:lpstr>TOTOWNTOT</vt:lpstr>
      <vt:lpstr>TOTPNETOT</vt:lpstr>
      <vt:lpstr>TOTPRMTOT</vt:lpstr>
      <vt:lpstr>TOTPROTOT</vt:lpstr>
      <vt:lpstr>TOTSTCTOT</vt:lpstr>
      <vt:lpstr>TOTSTDTOT</vt:lpstr>
      <vt:lpstr>TOTTIPCHP</vt:lpstr>
      <vt:lpstr>TOTTIPPBQ</vt:lpstr>
      <vt:lpstr>TOTTIPPUB</vt:lpstr>
      <vt:lpstr>TOTTIPPUM</vt:lpstr>
      <vt:lpstr>TOTTIPREF</vt:lpstr>
      <vt:lpstr>TOTTIPTOT</vt:lpstr>
      <vt:lpstr>TOTTOPCEO</vt:lpstr>
      <vt:lpstr>TOTTOPPBQ</vt:lpstr>
      <vt:lpstr>TOTTOPPUB</vt:lpstr>
      <vt:lpstr>TOTTOPPUM</vt:lpstr>
      <vt:lpstr>TOTTOPREF</vt:lpstr>
      <vt:lpstr>TOTTOPTOT</vt:lpstr>
      <vt:lpstr>WINAFETOT</vt:lpstr>
      <vt:lpstr>WINBNKTOT</vt:lpstr>
      <vt:lpstr>WINEXPTOT</vt:lpstr>
      <vt:lpstr>WINEXTELE</vt:lpstr>
      <vt:lpstr>WINEXTHEA</vt:lpstr>
      <vt:lpstr>WINEXTOTH</vt:lpstr>
      <vt:lpstr>WINEXTTOT</vt:lpstr>
      <vt:lpstr>WINFNLAFS</vt:lpstr>
      <vt:lpstr>WINFNLAGR</vt:lpstr>
      <vt:lpstr>WINFNLATD</vt:lpstr>
      <vt:lpstr>WINFNLATI</vt:lpstr>
      <vt:lpstr>WINFNLBMF</vt:lpstr>
      <vt:lpstr>WINFNLCMF</vt:lpstr>
      <vt:lpstr>WINFNLCON</vt:lpstr>
      <vt:lpstr>WINFNLCSR</vt:lpstr>
      <vt:lpstr>WINFNLEAO</vt:lpstr>
      <vt:lpstr>WINFNLEDU</vt:lpstr>
      <vt:lpstr>WINFNLFAB</vt:lpstr>
      <vt:lpstr>WINFNLFIR</vt:lpstr>
      <vt:lpstr>WINFNLFIS</vt:lpstr>
      <vt:lpstr>WINFNLFUT</vt:lpstr>
      <vt:lpstr>WINFNLIAC</vt:lpstr>
      <vt:lpstr>WINFNLIND</vt:lpstr>
      <vt:lpstr>WINFNLLGV</vt:lpstr>
      <vt:lpstr>WINFNLMAE</vt:lpstr>
      <vt:lpstr>WINFNLNAV</vt:lpstr>
      <vt:lpstr>WINFNLNEM</vt:lpstr>
      <vt:lpstr>WINFNLNOT</vt:lpstr>
      <vt:lpstr>WINFNLOMN</vt:lpstr>
      <vt:lpstr>WINFNLONM</vt:lpstr>
      <vt:lpstr>WINFNLOSS</vt:lpstr>
      <vt:lpstr>WINFNLPAM</vt:lpstr>
      <vt:lpstr>WINFNLPPP</vt:lpstr>
      <vt:lpstr>WINFNLPSR</vt:lpstr>
      <vt:lpstr>WINFNLRAI</vt:lpstr>
      <vt:lpstr>WINFNLRES</vt:lpstr>
      <vt:lpstr>WINFNLRFT</vt:lpstr>
      <vt:lpstr>WINFNLRPC</vt:lpstr>
      <vt:lpstr>WINFNLRPP</vt:lpstr>
      <vt:lpstr>WINFNLRPR</vt:lpstr>
      <vt:lpstr>WINFNLSER</vt:lpstr>
      <vt:lpstr>WINFNLSWA</vt:lpstr>
      <vt:lpstr>WINFNLTAS</vt:lpstr>
      <vt:lpstr>WINFNLTEM</vt:lpstr>
      <vt:lpstr>WINFNLTOT</vt:lpstr>
      <vt:lpstr>WINFNLTRA</vt:lpstr>
      <vt:lpstr>WINFNLTTP</vt:lpstr>
      <vt:lpstr>WINFNLWRV</vt:lpstr>
      <vt:lpstr>WINFNLWSW</vt:lpstr>
      <vt:lpstr>WINFNLWWP</vt:lpstr>
      <vt:lpstr>WINIMPTOT</vt:lpstr>
      <vt:lpstr>WINNONRFF</vt:lpstr>
      <vt:lpstr>WINNONTOT</vt:lpstr>
      <vt:lpstr>WINOWNTOT</vt:lpstr>
      <vt:lpstr>WINPNETOT</vt:lpstr>
      <vt:lpstr>WINPRMTOT</vt:lpstr>
      <vt:lpstr>WINPROTOT</vt:lpstr>
      <vt:lpstr>WINSTCTOT</vt:lpstr>
      <vt:lpstr>WINSTDTOT</vt:lpstr>
      <vt:lpstr>WINTIPCHP</vt:lpstr>
      <vt:lpstr>WINTIPPBQ</vt:lpstr>
      <vt:lpstr>WINTIPPUB</vt:lpstr>
      <vt:lpstr>WINTIPPUM</vt:lpstr>
      <vt:lpstr>WINTIPREF</vt:lpstr>
      <vt:lpstr>WINTIPTOT</vt:lpstr>
      <vt:lpstr>WINTOPCEO</vt:lpstr>
      <vt:lpstr>WINTOPPBQ</vt:lpstr>
      <vt:lpstr>WINTOPPUB</vt:lpstr>
      <vt:lpstr>WINTOPPUM</vt:lpstr>
      <vt:lpstr>WINTOPREF</vt:lpstr>
      <vt:lpstr>WINTOPTOT</vt:lpstr>
      <vt:lpstr>WSPAFETOT</vt:lpstr>
      <vt:lpstr>WSPBNKTOT</vt:lpstr>
      <vt:lpstr>WSPEXPTOT</vt:lpstr>
      <vt:lpstr>WSPEXTELE</vt:lpstr>
      <vt:lpstr>WSPEXTHEA</vt:lpstr>
      <vt:lpstr>WSPEXTOTH</vt:lpstr>
      <vt:lpstr>WSPEXTTOT</vt:lpstr>
      <vt:lpstr>WSPFNLAFS</vt:lpstr>
      <vt:lpstr>WSPFNLAGR</vt:lpstr>
      <vt:lpstr>WSPFNLATD</vt:lpstr>
      <vt:lpstr>WSPFNLATI</vt:lpstr>
      <vt:lpstr>WSPFNLBMF</vt:lpstr>
      <vt:lpstr>WSPFNLCMF</vt:lpstr>
      <vt:lpstr>WSPFNLCON</vt:lpstr>
      <vt:lpstr>WSPFNLCSR</vt:lpstr>
      <vt:lpstr>WSPFNLEAO</vt:lpstr>
      <vt:lpstr>WSPFNLEDU</vt:lpstr>
      <vt:lpstr>WSPFNLFAB</vt:lpstr>
      <vt:lpstr>WSPFNLFIR</vt:lpstr>
      <vt:lpstr>WSPFNLFIS</vt:lpstr>
      <vt:lpstr>WSPFNLFUT</vt:lpstr>
      <vt:lpstr>WSPFNLIAC</vt:lpstr>
      <vt:lpstr>WSPFNLIND</vt:lpstr>
      <vt:lpstr>WSPFNLLGV</vt:lpstr>
      <vt:lpstr>WSPFNLMAE</vt:lpstr>
      <vt:lpstr>WSPFNLNAV</vt:lpstr>
      <vt:lpstr>WSPFNLNEM</vt:lpstr>
      <vt:lpstr>WSPFNLNOT</vt:lpstr>
      <vt:lpstr>WSPFNLOMN</vt:lpstr>
      <vt:lpstr>WSPFNLONM</vt:lpstr>
      <vt:lpstr>WSPFNLOSS</vt:lpstr>
      <vt:lpstr>WSPFNLPAM</vt:lpstr>
      <vt:lpstr>WSPFNLPPP</vt:lpstr>
      <vt:lpstr>WSPFNLPSR</vt:lpstr>
      <vt:lpstr>WSPFNLRAI</vt:lpstr>
      <vt:lpstr>WSPFNLRES</vt:lpstr>
      <vt:lpstr>WSPFNLRFT</vt:lpstr>
      <vt:lpstr>WSPFNLRPC</vt:lpstr>
      <vt:lpstr>WSPFNLRPP</vt:lpstr>
      <vt:lpstr>WSPFNLRPR</vt:lpstr>
      <vt:lpstr>WSPFNLSER</vt:lpstr>
      <vt:lpstr>WSPFNLSWA</vt:lpstr>
      <vt:lpstr>WSPFNLTAS</vt:lpstr>
      <vt:lpstr>WSPFNLTEM</vt:lpstr>
      <vt:lpstr>WSPFNLTOT</vt:lpstr>
      <vt:lpstr>WSPFNLTRA</vt:lpstr>
      <vt:lpstr>WSPFNLTTP</vt:lpstr>
      <vt:lpstr>WSPFNLWRV</vt:lpstr>
      <vt:lpstr>WSPFNLWSW</vt:lpstr>
      <vt:lpstr>WSPFNLWWP</vt:lpstr>
      <vt:lpstr>WSPIMPTOT</vt:lpstr>
      <vt:lpstr>WSPNONRFF</vt:lpstr>
      <vt:lpstr>WSPNONTOT</vt:lpstr>
      <vt:lpstr>WSPOWNTOT</vt:lpstr>
      <vt:lpstr>WSPPNETOT</vt:lpstr>
      <vt:lpstr>WSPPRMTOT</vt:lpstr>
      <vt:lpstr>WSPPROTOT</vt:lpstr>
      <vt:lpstr>WSPSTCTOT</vt:lpstr>
      <vt:lpstr>WSPSTDTOT</vt:lpstr>
      <vt:lpstr>WSPTIPCHP</vt:lpstr>
      <vt:lpstr>WSPTIPPBQ</vt:lpstr>
      <vt:lpstr>WSPTIPPUB</vt:lpstr>
      <vt:lpstr>WSPTIPPUM</vt:lpstr>
      <vt:lpstr>WSPTIPREF</vt:lpstr>
      <vt:lpstr>WSPTIPTOT</vt:lpstr>
      <vt:lpstr>WSPTOPCEO</vt:lpstr>
      <vt:lpstr>WSPTOPPBQ</vt:lpstr>
      <vt:lpstr>WSPTOPPUB</vt:lpstr>
      <vt:lpstr>WSPTOPPUM</vt:lpstr>
      <vt:lpstr>WSPTOPREF</vt:lpstr>
      <vt:lpstr>WSPTOPTOT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Howley Martin</dc:creator>
  <cp:lastModifiedBy>Mary Holland</cp:lastModifiedBy>
  <dcterms:created xsi:type="dcterms:W3CDTF">2021-02-09T16:27:33Z</dcterms:created>
  <dcterms:modified xsi:type="dcterms:W3CDTF">2024-12-11T10:23:02Z</dcterms:modified>
</cp:coreProperties>
</file>